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p20r\Documents\2025 SEKRETARIAT\024 Budżet -ZP\2026\2026_Żywność\01_Art. Spoż\"/>
    </mc:Choice>
  </mc:AlternateContent>
  <bookViews>
    <workbookView xWindow="-32760" yWindow="-32760" windowWidth="19320" windowHeight="8445" activeTab="1"/>
  </bookViews>
  <sheets>
    <sheet name="Formularz oferty" sheetId="2" r:id="rId1"/>
    <sheet name="spożywcze" sheetId="1" r:id="rId2"/>
  </sheets>
  <definedNames>
    <definedName name="_xlnm._FilterDatabase" localSheetId="1" hidden="1">spożywcze!$A$3:$P$119</definedName>
  </definedNames>
  <calcPr calcId="162913"/>
</workbook>
</file>

<file path=xl/calcChain.xml><?xml version="1.0" encoding="utf-8"?>
<calcChain xmlns="http://schemas.openxmlformats.org/spreadsheetml/2006/main">
  <c r="G116" i="1" l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/>
  <c r="A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G117" i="1" l="1"/>
  <c r="K117" i="1"/>
</calcChain>
</file>

<file path=xl/sharedStrings.xml><?xml version="1.0" encoding="utf-8"?>
<sst xmlns="http://schemas.openxmlformats.org/spreadsheetml/2006/main" count="277" uniqueCount="167">
  <si>
    <t xml:space="preserve">Formularz asortymentowo – cenowy  </t>
  </si>
  <si>
    <t>lp</t>
  </si>
  <si>
    <t>CPV</t>
  </si>
  <si>
    <t>Nazwa asortymentu</t>
  </si>
  <si>
    <t>J.m.</t>
  </si>
  <si>
    <t>Orientacyjne zapotrzebowanie</t>
  </si>
  <si>
    <t>Oferta Cena jednostkowa netto</t>
  </si>
  <si>
    <t>Wartość netto</t>
  </si>
  <si>
    <t>Vat
popraw, jeśli inna stawka</t>
  </si>
  <si>
    <r>
      <t>Cena brutto</t>
    </r>
    <r>
      <rPr>
        <b/>
        <sz val="8"/>
        <color indexed="10"/>
        <rFont val="Calibri"/>
        <family val="2"/>
        <charset val="238"/>
      </rPr>
      <t/>
    </r>
  </si>
  <si>
    <t>Wartość brutto</t>
  </si>
  <si>
    <t>Cukier</t>
  </si>
  <si>
    <t>kg</t>
  </si>
  <si>
    <t>Sól o obniżonej zawartości sodu</t>
  </si>
  <si>
    <t>szt</t>
  </si>
  <si>
    <t>Makaron kokardka 0,4kg</t>
  </si>
  <si>
    <t>Makaron czaniecki nitki 250g</t>
  </si>
  <si>
    <t xml:space="preserve">Herbata owocowa </t>
  </si>
  <si>
    <t>Majonez Winiary 700ml</t>
  </si>
  <si>
    <t>Majonez Winiary 400ml</t>
  </si>
  <si>
    <t>Ocet 10% 0,5l</t>
  </si>
  <si>
    <t>Cukier waniliowy</t>
  </si>
  <si>
    <t>Proszek do pieczenia</t>
  </si>
  <si>
    <t>Soda oczyszczona</t>
  </si>
  <si>
    <t>Drożdże instant</t>
  </si>
  <si>
    <t>Jarzynka Smak natury  3kg</t>
  </si>
  <si>
    <t>Papryka słodka 600g - 800g</t>
  </si>
  <si>
    <t>Pieprz czarny mielony  800g - 1000g</t>
  </si>
  <si>
    <t>Czosnek granulowany 1kg</t>
  </si>
  <si>
    <t>Bazylia 230g</t>
  </si>
  <si>
    <t>Oregano 230g</t>
  </si>
  <si>
    <t>Majeranek 150g</t>
  </si>
  <si>
    <t>Kminek mielony 6g</t>
  </si>
  <si>
    <t>Przyprawa do gyrosa bez soli</t>
  </si>
  <si>
    <t>Przyprawa do kurczaka bez soli</t>
  </si>
  <si>
    <t>Przyprawa do ryb bez soli</t>
  </si>
  <si>
    <t>Chrupki kukurydziane 25g</t>
  </si>
  <si>
    <t>Rurka kukurydziana mleczna, czekolada</t>
  </si>
  <si>
    <t>Herbatniki Be - Be</t>
  </si>
  <si>
    <t>Sezamki</t>
  </si>
  <si>
    <t>Czekolada</t>
  </si>
  <si>
    <t>Mąka wrocławska typ 500</t>
  </si>
  <si>
    <t xml:space="preserve">Kasza gryczana </t>
  </si>
  <si>
    <t>Kasza jęczmienna średnia</t>
  </si>
  <si>
    <t>Kasza manna</t>
  </si>
  <si>
    <t>Kasza kus - kus</t>
  </si>
  <si>
    <t>Kasza Bulgur</t>
  </si>
  <si>
    <t xml:space="preserve">Ryż </t>
  </si>
  <si>
    <t>Ryż paraboliczny</t>
  </si>
  <si>
    <t>Śmietana  18% 0,5l</t>
  </si>
  <si>
    <t>szt.</t>
  </si>
  <si>
    <t>Śmietana  30% 0,5l</t>
  </si>
  <si>
    <t>Mąka ziemniaczana</t>
  </si>
  <si>
    <t>Masło 200g</t>
  </si>
  <si>
    <t>Mleko 3,2%</t>
  </si>
  <si>
    <t>l</t>
  </si>
  <si>
    <t>Maślanka</t>
  </si>
  <si>
    <t>Kefir 2% 400ml</t>
  </si>
  <si>
    <t>Śmietana 18% 330ml</t>
  </si>
  <si>
    <t>Twaróg półtłusty</t>
  </si>
  <si>
    <t>Ser Feta 16% 270g</t>
  </si>
  <si>
    <t>Jogurt owocowy Jogobela 150g</t>
  </si>
  <si>
    <t>Serek homogenizowany waniliowy 1kg</t>
  </si>
  <si>
    <t>Actimel 100ml</t>
  </si>
  <si>
    <t>Olej Kujawski 1l</t>
  </si>
  <si>
    <t>Ogórek kiszony</t>
  </si>
  <si>
    <t>Ogórek kiszony 0,9l</t>
  </si>
  <si>
    <t>Ogórek konserwowy 0,9l</t>
  </si>
  <si>
    <t>Koncentrat pomidorowy 950ml Pudliszki</t>
  </si>
  <si>
    <t>Koncentrat pomidorowy 200ml Pudliszki</t>
  </si>
  <si>
    <t>Koncentrat buraczany 300ml Krakus</t>
  </si>
  <si>
    <t>Fasola czerwona konserwowa 400g</t>
  </si>
  <si>
    <t>Kukurydza konserwowa 400g</t>
  </si>
  <si>
    <t>Groszek konserwowy 400g</t>
  </si>
  <si>
    <t>Chrzan 150g</t>
  </si>
  <si>
    <t>Ananas plastry 565g</t>
  </si>
  <si>
    <t>Dżem truskawka 100% bez dodatku cukru</t>
  </si>
  <si>
    <t>Dżem brzoskwinia 100% bez dodatku cukru</t>
  </si>
  <si>
    <t>Papryka konserwowa</t>
  </si>
  <si>
    <t>Sok naturalny owocowy 100%</t>
  </si>
  <si>
    <t>Sok owocowy 100% 200ml</t>
  </si>
  <si>
    <t>Groch łuszczony 0,5kg</t>
  </si>
  <si>
    <t>Fasola kolorowa 0,5</t>
  </si>
  <si>
    <t>Fasola biała 0,5</t>
  </si>
  <si>
    <t>Soczewica czerwona</t>
  </si>
  <si>
    <t>Słonecznik łuszczony 100g</t>
  </si>
  <si>
    <t>Pestki dyni 100g</t>
  </si>
  <si>
    <t>Jaja kurze świeże</t>
  </si>
  <si>
    <t>Sok Kubuś100% 0,3l</t>
  </si>
  <si>
    <t>Musztarda 200g</t>
  </si>
  <si>
    <t>Gałka muszkatałowa</t>
  </si>
  <si>
    <t>Kinder Mleczna Kanapka</t>
  </si>
  <si>
    <t>Ser twardy Gouda</t>
  </si>
  <si>
    <t>Razem wartość netto:</t>
  </si>
  <si>
    <t>brutto:</t>
  </si>
  <si>
    <t>Uwaga! Podana ilość orientacyjnego zapotrzebowania w okresie 10 m-cy realizacji umowy może różnić się</t>
  </si>
  <si>
    <t>od ilości zamawianej przez Zamawiającego po podpisaniu umowy.</t>
  </si>
  <si>
    <t>……………………………………………………………………………….……………………....………………….……………..</t>
  </si>
  <si>
    <t>data i podpis osoby uprawnionej do składania oświadczeń woli w imieniu Wykonawcy</t>
  </si>
  <si>
    <t>Sygnatura zapytania ofertowego:</t>
  </si>
  <si>
    <t>Przedmiot:</t>
  </si>
  <si>
    <t>Nazwa Wykonawcy:</t>
  </si>
  <si>
    <t>ulica:</t>
  </si>
  <si>
    <t>nr domu:</t>
  </si>
  <si>
    <t>nr lokalu:</t>
  </si>
  <si>
    <t>kod:</t>
  </si>
  <si>
    <t>miejscowość:</t>
  </si>
  <si>
    <t>powiat:</t>
  </si>
  <si>
    <t>województwo:</t>
  </si>
  <si>
    <t>NIP:</t>
  </si>
  <si>
    <t>REGON:</t>
  </si>
  <si>
    <t>bank:</t>
  </si>
  <si>
    <t>nr konta:</t>
  </si>
  <si>
    <t>Przystępując do postępowania o udzielenie zamówienia publicznego o przedmiocie określonym powyżej, oferujemy realizację zamówienia zgodnie z zasadami określonymi w zapytaniu ofertowym.</t>
  </si>
  <si>
    <t>Cena netto:</t>
  </si>
  <si>
    <t>Cena brutto:</t>
  </si>
  <si>
    <t>słownie:</t>
  </si>
  <si>
    <t>stawka VAT:</t>
  </si>
  <si>
    <t>kwota VAT:</t>
  </si>
  <si>
    <t>Termin wykonania:</t>
  </si>
  <si>
    <t>Okres gwarancji:</t>
  </si>
  <si>
    <t>Osoba odpowiedzialna za realizację umowy:</t>
  </si>
  <si>
    <t>imię i nazwisko, numer telefonu, adres e-mail</t>
  </si>
  <si>
    <t>Powyższa cena obejmuje pełny zakres zamówienia określony w warunkach przedstawionych w opisie przedmiotu zamówienia.</t>
  </si>
  <si>
    <t>Oświadczamy, że zapoznaliśmy się z opisem przedmiotu zamówienia, warunkami i terminem realizacji zamówienia oraz projektem umowy i nie wnosimy do nich zastrzeżeń.</t>
  </si>
  <si>
    <t>Oświadczamy, że uważamy się za związanych niniejszą ofertą na czas 30 dni.</t>
  </si>
  <si>
    <t>Załącznikiem do niniejszej oferty jest oświadczenie Wykonawcy (załącznik nr 2).</t>
  </si>
  <si>
    <t>……………………………………………………..</t>
  </si>
  <si>
    <t>Makaron muszelka mała Lubella 0,4 kg</t>
  </si>
  <si>
    <t>Cynamon 320 g</t>
  </si>
  <si>
    <t>Papryka wędona słodka 20 g</t>
  </si>
  <si>
    <t>Liśc alurowy 6 g</t>
  </si>
  <si>
    <t>Baton musli/owsiany</t>
  </si>
  <si>
    <t>Płatki kukurydziane 1 kg</t>
  </si>
  <si>
    <t>Mleko 2%</t>
  </si>
  <si>
    <t>Twaróg półtłusty kostka 250 g</t>
  </si>
  <si>
    <t>Seler konserwowy  280 g</t>
  </si>
  <si>
    <t>Miód wielokwiatowy 900 g</t>
  </si>
  <si>
    <t>Śmietana 18% 400 g</t>
  </si>
  <si>
    <t>Ziele angielskie 15 g</t>
  </si>
  <si>
    <t>Musztarda stołowa 1000 ml</t>
  </si>
  <si>
    <t>Pestki dyni 180 g</t>
  </si>
  <si>
    <t>Pulpa pomidorowa 2,5 kg</t>
  </si>
  <si>
    <t>Śmietana 18% 1l</t>
  </si>
  <si>
    <t>Kurkuma 350g</t>
  </si>
  <si>
    <t>Makaron wstęgi gniazda 400g</t>
  </si>
  <si>
    <t>Makaron świderki 0,4 kg</t>
  </si>
  <si>
    <t>Makaron do spaghetti  0,4 kg</t>
  </si>
  <si>
    <t>Pomidory krojone w puszce 400g</t>
  </si>
  <si>
    <t>Majnez Winiary 300 ml</t>
  </si>
  <si>
    <t>Deser MONTE 1009</t>
  </si>
  <si>
    <t>Ketchup Pudliszki</t>
  </si>
  <si>
    <t>Makaron łazanka lubella 0,4kg</t>
  </si>
  <si>
    <t>Herbata Saga 90szt</t>
  </si>
  <si>
    <t>Mus owocowy saszetka 100g KUBUŚ\hortex</t>
  </si>
  <si>
    <t>Kwasek cytrynowy 20g</t>
  </si>
  <si>
    <t>Misie Lubisie</t>
  </si>
  <si>
    <t>Kalendarz adwentowy</t>
  </si>
  <si>
    <t>Załącznik nr 1a do Zapytania ofertowego Nr SP20.254. 01 .2026</t>
  </si>
  <si>
    <t>Jogurt Naturalny typu Greckiego 400G</t>
  </si>
  <si>
    <t>Mąka wrocławska Basia do naleśników</t>
  </si>
  <si>
    <t>Żur kiszony 450g</t>
  </si>
  <si>
    <t>Wafelek kukurydziany</t>
  </si>
  <si>
    <t>Wafle ryżowe naturalne</t>
  </si>
  <si>
    <t>Dostawa różnych artykułów spożywczych oraz jaj
na potrzeby Szkoły Podstawowej z Oddziałami Integracyjnymi Nr 20
 im. Harcerzy Buchalików w Rybniku w okresie od 01.01.2026 do 31.12.2026 r.</t>
  </si>
  <si>
    <t>Załącznik nr 1 do zapytania ofertowego SP20.254.01.2026</t>
  </si>
  <si>
    <t>SP20.254.01.2026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</si>
</sst>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#,##0.00\ &quot;zł&quot;;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00"/>
    <numFmt numFmtId="165" formatCode="_-* #,##0\ _z_ł_-;\-* #,##0\ _z_ł_-;_-* &quot;-&quot;??\ _z_ł_-;_-@_-"/>
  </numFmts>
  <fonts count="33" x14ac:knownFonts="1"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sz val="18"/>
      <name val="Calibri"/>
      <family val="2"/>
      <charset val="238"/>
    </font>
    <font>
      <b/>
      <i/>
      <sz val="12"/>
      <name val="Calibri"/>
      <family val="2"/>
      <charset val="238"/>
    </font>
    <font>
      <sz val="14"/>
      <name val="Calibri"/>
      <family val="2"/>
      <charset val="238"/>
    </font>
    <font>
      <i/>
      <sz val="14"/>
      <name val="Calibri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8"/>
      <color indexed="10"/>
      <name val="Calibri"/>
      <family val="2"/>
      <charset val="238"/>
    </font>
    <font>
      <b/>
      <sz val="18"/>
      <name val="Calibri"/>
      <family val="2"/>
      <charset val="238"/>
    </font>
    <font>
      <sz val="16"/>
      <name val="Calibri"/>
      <family val="2"/>
      <charset val="238"/>
    </font>
    <font>
      <b/>
      <i/>
      <sz val="14"/>
      <name val="Calibri"/>
      <family val="2"/>
      <charset val="238"/>
    </font>
    <font>
      <i/>
      <sz val="10"/>
      <name val="Calibri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i/>
      <sz val="9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4"/>
      <color indexed="10"/>
      <name val="Calibri"/>
      <family val="2"/>
      <charset val="238"/>
    </font>
    <font>
      <sz val="18"/>
      <color indexed="10"/>
      <name val="Calibri"/>
      <family val="2"/>
      <charset val="238"/>
    </font>
    <font>
      <b/>
      <sz val="16"/>
      <name val="Calibri"/>
      <family val="2"/>
      <charset val="238"/>
    </font>
    <font>
      <sz val="14"/>
      <color indexed="36"/>
      <name val="Calibri"/>
      <family val="2"/>
      <charset val="238"/>
    </font>
    <font>
      <i/>
      <sz val="14"/>
      <color indexed="36"/>
      <name val="Calibri"/>
      <family val="2"/>
      <charset val="238"/>
    </font>
    <font>
      <sz val="18"/>
      <color indexed="36"/>
      <name val="Calibri"/>
      <family val="2"/>
      <charset val="238"/>
    </font>
    <font>
      <sz val="18"/>
      <color indexed="10"/>
      <name val="Calibri"/>
      <family val="2"/>
      <charset val="238"/>
    </font>
    <font>
      <i/>
      <sz val="16"/>
      <name val="Calibri"/>
      <family val="2"/>
      <charset val="238"/>
    </font>
    <font>
      <sz val="14"/>
      <color theme="2" tint="-0.499984740745262"/>
      <name val="Calibri"/>
      <family val="2"/>
      <charset val="238"/>
    </font>
    <font>
      <b/>
      <sz val="14"/>
      <color theme="2" tint="-0.49998474074526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0" fontId="2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3" applyFont="1" applyFill="1" applyAlignment="1" applyProtection="1">
      <alignment vertical="center"/>
    </xf>
    <xf numFmtId="0" fontId="4" fillId="0" borderId="0" xfId="3" applyFont="1" applyFill="1" applyAlignment="1" applyProtection="1">
      <alignment vertical="center"/>
    </xf>
    <xf numFmtId="2" fontId="3" fillId="0" borderId="0" xfId="3" applyNumberFormat="1" applyFont="1" applyFill="1" applyAlignment="1" applyProtection="1">
      <alignment horizontal="left" vertical="center" indent="1"/>
    </xf>
    <xf numFmtId="1" fontId="5" fillId="0" borderId="0" xfId="3" applyNumberFormat="1" applyFont="1" applyFill="1" applyAlignment="1" applyProtection="1">
      <alignment horizontal="right" vertical="center" indent="1"/>
    </xf>
    <xf numFmtId="44" fontId="3" fillId="0" borderId="0" xfId="3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/>
    </xf>
    <xf numFmtId="0" fontId="3" fillId="0" borderId="0" xfId="0" applyFont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left" vertical="top"/>
    </xf>
    <xf numFmtId="0" fontId="7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0" fontId="9" fillId="0" borderId="0" xfId="0" applyFont="1" applyFill="1" applyProtection="1"/>
    <xf numFmtId="0" fontId="7" fillId="0" borderId="0" xfId="0" applyFont="1" applyProtection="1">
      <protection locked="0"/>
    </xf>
    <xf numFmtId="0" fontId="10" fillId="0" borderId="1" xfId="3" applyFont="1" applyFill="1" applyBorder="1" applyAlignment="1" applyProtection="1">
      <alignment horizontal="center" vertical="center"/>
    </xf>
    <xf numFmtId="0" fontId="11" fillId="0" borderId="1" xfId="3" applyFont="1" applyFill="1" applyBorder="1" applyAlignment="1" applyProtection="1">
      <alignment horizontal="center" vertical="center"/>
    </xf>
    <xf numFmtId="2" fontId="10" fillId="0" borderId="1" xfId="3" applyNumberFormat="1" applyFont="1" applyFill="1" applyBorder="1" applyAlignment="1" applyProtection="1">
      <alignment horizontal="left" vertical="center" indent="1"/>
    </xf>
    <xf numFmtId="1" fontId="10" fillId="0" borderId="1" xfId="3" applyNumberFormat="1" applyFont="1" applyFill="1" applyBorder="1" applyAlignment="1" applyProtection="1">
      <alignment horizontal="right" vertical="center" wrapText="1" indent="1"/>
    </xf>
    <xf numFmtId="44" fontId="10" fillId="2" borderId="1" xfId="3" applyNumberFormat="1" applyFont="1" applyFill="1" applyBorder="1" applyAlignment="1" applyProtection="1">
      <alignment horizontal="center" vertical="center" wrapText="1"/>
      <protection locked="0"/>
    </xf>
    <xf numFmtId="44" fontId="12" fillId="0" borderId="1" xfId="3" applyNumberFormat="1" applyFont="1" applyFill="1" applyBorder="1" applyAlignment="1" applyProtection="1">
      <alignment horizontal="center" vertical="center" wrapText="1"/>
    </xf>
    <xf numFmtId="44" fontId="12" fillId="0" borderId="2" xfId="3" applyNumberFormat="1" applyFont="1" applyFill="1" applyBorder="1" applyAlignment="1" applyProtection="1">
      <alignment horizontal="center" vertical="center" wrapText="1"/>
      <protection locked="0"/>
    </xf>
    <xf numFmtId="44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/>
      <protection locked="0"/>
    </xf>
    <xf numFmtId="0" fontId="7" fillId="0" borderId="3" xfId="3" applyFont="1" applyFill="1" applyBorder="1" applyAlignment="1" applyProtection="1">
      <alignment horizontal="center" vertical="center"/>
    </xf>
    <xf numFmtId="0" fontId="8" fillId="0" borderId="3" xfId="3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3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2" fontId="7" fillId="0" borderId="4" xfId="0" applyNumberFormat="1" applyFont="1" applyFill="1" applyBorder="1" applyAlignment="1" applyProtection="1">
      <alignment horizontal="left" vertical="center" indent="1"/>
    </xf>
    <xf numFmtId="0" fontId="7" fillId="0" borderId="4" xfId="0" applyFont="1" applyFill="1" applyBorder="1" applyAlignment="1" applyProtection="1">
      <alignment horizontal="center" vertical="center"/>
    </xf>
    <xf numFmtId="0" fontId="8" fillId="0" borderId="6" xfId="3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 vertical="center" indent="1"/>
    </xf>
    <xf numFmtId="164" fontId="8" fillId="0" borderId="6" xfId="3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44" fontId="9" fillId="0" borderId="0" xfId="3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  <protection locked="0"/>
    </xf>
    <xf numFmtId="0" fontId="8" fillId="0" borderId="0" xfId="3" applyFont="1" applyFill="1" applyAlignment="1" applyProtection="1">
      <alignment vertical="center"/>
      <protection locked="0"/>
    </xf>
    <xf numFmtId="2" fontId="7" fillId="0" borderId="0" xfId="3" applyNumberFormat="1" applyFont="1" applyFill="1" applyAlignment="1" applyProtection="1">
      <alignment horizontal="left" vertical="center" indent="1"/>
      <protection locked="0"/>
    </xf>
    <xf numFmtId="0" fontId="7" fillId="0" borderId="0" xfId="3" applyFont="1" applyFill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center" vertical="center"/>
      <protection locked="0"/>
    </xf>
    <xf numFmtId="44" fontId="7" fillId="0" borderId="0" xfId="3" applyNumberFormat="1" applyFont="1" applyFill="1" applyAlignment="1" applyProtection="1">
      <alignment vertical="center"/>
      <protection locked="0"/>
    </xf>
    <xf numFmtId="44" fontId="9" fillId="0" borderId="0" xfId="0" applyNumberFormat="1" applyFont="1" applyFill="1" applyAlignment="1" applyProtection="1">
      <alignment vertical="center"/>
    </xf>
    <xf numFmtId="44" fontId="9" fillId="0" borderId="0" xfId="0" applyNumberFormat="1" applyFont="1" applyFill="1" applyAlignment="1" applyProtection="1">
      <alignment vertical="center"/>
      <protection locked="0"/>
    </xf>
    <xf numFmtId="1" fontId="5" fillId="0" borderId="0" xfId="3" applyNumberFormat="1" applyFont="1" applyFill="1" applyAlignment="1" applyProtection="1">
      <alignment horizontal="right" vertical="center" indent="1"/>
      <protection locked="0"/>
    </xf>
    <xf numFmtId="0" fontId="9" fillId="0" borderId="0" xfId="3" applyFont="1" applyFill="1" applyAlignment="1" applyProtection="1">
      <alignment vertical="center"/>
      <protection locked="0"/>
    </xf>
    <xf numFmtId="0" fontId="16" fillId="0" borderId="0" xfId="3" applyFont="1" applyFill="1" applyAlignment="1" applyProtection="1">
      <alignment vertical="center"/>
      <protection locked="0"/>
    </xf>
    <xf numFmtId="2" fontId="9" fillId="0" borderId="0" xfId="3" applyNumberFormat="1" applyFont="1" applyFill="1" applyAlignment="1" applyProtection="1">
      <alignment horizontal="left" vertical="center" indent="1"/>
      <protection locked="0"/>
    </xf>
    <xf numFmtId="1" fontId="14" fillId="0" borderId="0" xfId="3" applyNumberFormat="1" applyFont="1" applyFill="1" applyAlignment="1" applyProtection="1">
      <alignment horizontal="right" vertical="center" indent="1"/>
      <protection locked="0"/>
    </xf>
    <xf numFmtId="44" fontId="9" fillId="0" borderId="0" xfId="3" applyNumberFormat="1" applyFont="1" applyFill="1" applyAlignment="1" applyProtection="1">
      <alignment vertical="center"/>
      <protection locked="0"/>
    </xf>
    <xf numFmtId="9" fontId="17" fillId="0" borderId="0" xfId="4" applyFont="1" applyFill="1" applyAlignment="1" applyProtection="1">
      <alignment horizontal="right" vertical="center"/>
    </xf>
    <xf numFmtId="9" fontId="11" fillId="0" borderId="0" xfId="4" applyFont="1" applyFill="1" applyAlignment="1" applyProtection="1">
      <alignment horizontal="right" vertical="center"/>
    </xf>
    <xf numFmtId="0" fontId="9" fillId="0" borderId="0" xfId="0" applyFont="1" applyProtection="1">
      <protection locked="0"/>
    </xf>
    <xf numFmtId="0" fontId="19" fillId="0" borderId="0" xfId="2" applyFont="1" applyBorder="1" applyAlignment="1" applyProtection="1"/>
    <xf numFmtId="0" fontId="19" fillId="0" borderId="0" xfId="2" applyFont="1" applyBorder="1" applyAlignment="1"/>
    <xf numFmtId="0" fontId="20" fillId="0" borderId="0" xfId="2" applyFont="1" applyAlignment="1">
      <alignment horizontal="right" vertical="center"/>
    </xf>
    <xf numFmtId="0" fontId="1" fillId="0" borderId="0" xfId="0" applyFont="1"/>
    <xf numFmtId="0" fontId="19" fillId="0" borderId="0" xfId="2" applyFont="1" applyBorder="1" applyProtection="1"/>
    <xf numFmtId="0" fontId="21" fillId="0" borderId="0" xfId="2" applyFont="1" applyBorder="1" applyProtection="1"/>
    <xf numFmtId="0" fontId="19" fillId="0" borderId="0" xfId="2" applyFont="1" applyBorder="1" applyAlignment="1" applyProtection="1">
      <alignment horizontal="left" vertical="center"/>
    </xf>
    <xf numFmtId="0" fontId="19" fillId="0" borderId="0" xfId="2" applyFont="1"/>
    <xf numFmtId="0" fontId="19" fillId="0" borderId="0" xfId="2" applyFont="1" applyBorder="1" applyAlignment="1" applyProtection="1">
      <alignment horizontal="right"/>
    </xf>
    <xf numFmtId="0" fontId="19" fillId="0" borderId="8" xfId="2" applyFont="1" applyBorder="1" applyProtection="1"/>
    <xf numFmtId="0" fontId="21" fillId="3" borderId="1" xfId="2" applyFont="1" applyFill="1" applyBorder="1" applyAlignment="1" applyProtection="1">
      <alignment horizontal="left"/>
      <protection locked="0"/>
    </xf>
    <xf numFmtId="0" fontId="19" fillId="0" borderId="9" xfId="2" applyFont="1" applyBorder="1" applyAlignment="1" applyProtection="1">
      <alignment horizontal="right"/>
    </xf>
    <xf numFmtId="0" fontId="21" fillId="3" borderId="1" xfId="2" applyFont="1" applyFill="1" applyBorder="1" applyAlignment="1" applyProtection="1">
      <alignment horizontal="left" wrapText="1"/>
      <protection locked="0"/>
    </xf>
    <xf numFmtId="0" fontId="21" fillId="0" borderId="0" xfId="2" applyFont="1" applyAlignment="1">
      <alignment horizontal="right" vertical="center"/>
    </xf>
    <xf numFmtId="0" fontId="19" fillId="3" borderId="1" xfId="2" applyFont="1" applyFill="1" applyBorder="1" applyAlignment="1" applyProtection="1">
      <alignment horizontal="left"/>
      <protection locked="0"/>
    </xf>
    <xf numFmtId="0" fontId="21" fillId="0" borderId="0" xfId="2" applyFont="1" applyBorder="1" applyAlignment="1" applyProtection="1">
      <alignment horizontal="right"/>
    </xf>
    <xf numFmtId="0" fontId="21" fillId="0" borderId="0" xfId="2" applyFont="1" applyBorder="1" applyAlignment="1" applyProtection="1">
      <alignment horizontal="right" vertical="center"/>
    </xf>
    <xf numFmtId="0" fontId="19" fillId="3" borderId="10" xfId="2" applyFont="1" applyFill="1" applyBorder="1" applyAlignment="1" applyProtection="1">
      <alignment horizontal="left"/>
      <protection locked="0"/>
    </xf>
    <xf numFmtId="0" fontId="19" fillId="0" borderId="0" xfId="2" applyFont="1" applyAlignment="1">
      <alignment horizontal="right" vertical="center"/>
    </xf>
    <xf numFmtId="0" fontId="19" fillId="0" borderId="0" xfId="2" applyFont="1" applyAlignment="1">
      <alignment horizontal="right"/>
    </xf>
    <xf numFmtId="0" fontId="19" fillId="0" borderId="0" xfId="2" applyFont="1" applyBorder="1"/>
    <xf numFmtId="0" fontId="21" fillId="0" borderId="0" xfId="2" applyFont="1" applyAlignment="1">
      <alignment horizontal="right" vertical="center" wrapText="1"/>
    </xf>
    <xf numFmtId="0" fontId="21" fillId="0" borderId="0" xfId="2" applyFont="1" applyAlignment="1">
      <alignment horizontal="right" wrapText="1"/>
    </xf>
    <xf numFmtId="0" fontId="19" fillId="0" borderId="0" xfId="2" applyFont="1" applyAlignment="1">
      <alignment horizontal="left" indent="1"/>
    </xf>
    <xf numFmtId="0" fontId="19" fillId="0" borderId="0" xfId="2" applyFont="1" applyBorder="1" applyAlignment="1" applyProtection="1">
      <alignment horizontal="left" indent="1"/>
    </xf>
    <xf numFmtId="0" fontId="19" fillId="0" borderId="0" xfId="2" applyFont="1" applyAlignment="1" applyProtection="1">
      <alignment horizontal="left" indent="1"/>
      <protection locked="0"/>
    </xf>
    <xf numFmtId="0" fontId="19" fillId="0" borderId="0" xfId="2" applyFont="1" applyBorder="1" applyAlignment="1" applyProtection="1">
      <alignment horizontal="left" indent="1"/>
      <protection locked="0"/>
    </xf>
    <xf numFmtId="0" fontId="19" fillId="0" borderId="0" xfId="2" applyFont="1" applyBorder="1" applyAlignment="1" applyProtection="1">
      <alignment vertical="center" wrapText="1"/>
      <protection locked="0"/>
    </xf>
    <xf numFmtId="0" fontId="19" fillId="0" borderId="0" xfId="2" applyFont="1" applyBorder="1" applyProtection="1">
      <protection locked="0"/>
    </xf>
    <xf numFmtId="2" fontId="7" fillId="0" borderId="7" xfId="0" applyNumberFormat="1" applyFont="1" applyFill="1" applyBorder="1" applyAlignment="1" applyProtection="1">
      <alignment horizontal="left" vertical="center" indent="1"/>
    </xf>
    <xf numFmtId="0" fontId="23" fillId="0" borderId="0" xfId="0" applyFont="1" applyFill="1" applyAlignment="1" applyProtection="1">
      <alignment vertical="center"/>
      <protection locked="0"/>
    </xf>
    <xf numFmtId="0" fontId="23" fillId="0" borderId="0" xfId="3" applyFont="1" applyFill="1" applyAlignment="1" applyProtection="1">
      <alignment vertical="center"/>
      <protection locked="0"/>
    </xf>
    <xf numFmtId="1" fontId="24" fillId="0" borderId="0" xfId="3" applyNumberFormat="1" applyFont="1" applyFill="1" applyAlignment="1" applyProtection="1">
      <alignment horizontal="right" vertical="center" indent="1"/>
      <protection locked="0"/>
    </xf>
    <xf numFmtId="44" fontId="23" fillId="0" borderId="0" xfId="3" applyNumberFormat="1" applyFont="1" applyFill="1" applyAlignment="1" applyProtection="1">
      <alignment vertical="center"/>
      <protection locked="0"/>
    </xf>
    <xf numFmtId="0" fontId="9" fillId="0" borderId="0" xfId="3" applyFont="1" applyFill="1" applyBorder="1" applyAlignment="1" applyProtection="1">
      <alignment vertical="center"/>
      <protection locked="0"/>
    </xf>
    <xf numFmtId="0" fontId="9" fillId="0" borderId="11" xfId="3" applyFont="1" applyFill="1" applyBorder="1" applyAlignment="1" applyProtection="1">
      <alignment vertical="center"/>
      <protection locked="0"/>
    </xf>
    <xf numFmtId="44" fontId="25" fillId="0" borderId="0" xfId="3" applyNumberFormat="1" applyFont="1" applyFill="1" applyAlignment="1" applyProtection="1">
      <alignment vertical="center"/>
    </xf>
    <xf numFmtId="0" fontId="25" fillId="0" borderId="0" xfId="0" applyFont="1" applyFill="1" applyAlignment="1" applyProtection="1">
      <alignment vertical="center"/>
    </xf>
    <xf numFmtId="44" fontId="25" fillId="0" borderId="12" xfId="3" applyNumberFormat="1" applyFont="1" applyFill="1" applyBorder="1" applyAlignment="1" applyProtection="1">
      <alignment vertical="center"/>
    </xf>
    <xf numFmtId="44" fontId="25" fillId="0" borderId="0" xfId="0" applyNumberFormat="1" applyFont="1" applyFill="1" applyAlignment="1" applyProtection="1">
      <alignment vertical="center"/>
    </xf>
    <xf numFmtId="44" fontId="3" fillId="0" borderId="1" xfId="3" applyNumberFormat="1" applyFont="1" applyFill="1" applyBorder="1" applyAlignment="1" applyProtection="1">
      <alignment horizontal="center" vertical="center" wrapText="1"/>
    </xf>
    <xf numFmtId="2" fontId="7" fillId="0" borderId="4" xfId="3" applyNumberFormat="1" applyFont="1" applyFill="1" applyBorder="1" applyAlignment="1" applyProtection="1">
      <alignment horizontal="left" vertical="center" indent="1"/>
      <protection locked="0"/>
    </xf>
    <xf numFmtId="0" fontId="7" fillId="0" borderId="0" xfId="0" applyFont="1" applyFill="1" applyBorder="1" applyAlignment="1" applyProtection="1">
      <alignment horizontal="left" vertical="center" indent="1"/>
    </xf>
    <xf numFmtId="2" fontId="7" fillId="0" borderId="0" xfId="0" applyNumberFormat="1" applyFont="1" applyFill="1" applyBorder="1" applyAlignment="1" applyProtection="1">
      <alignment horizontal="left" vertical="center" indent="1"/>
    </xf>
    <xf numFmtId="164" fontId="8" fillId="0" borderId="4" xfId="3" applyNumberFormat="1" applyFont="1" applyFill="1" applyBorder="1" applyAlignment="1" applyProtection="1">
      <alignment horizontal="center" vertical="center"/>
    </xf>
    <xf numFmtId="2" fontId="7" fillId="0" borderId="3" xfId="0" applyNumberFormat="1" applyFont="1" applyFill="1" applyBorder="1" applyAlignment="1" applyProtection="1">
      <alignment horizontal="left" vertical="center" indent="1"/>
    </xf>
    <xf numFmtId="0" fontId="8" fillId="0" borderId="13" xfId="3" applyFont="1" applyFill="1" applyBorder="1" applyAlignment="1" applyProtection="1">
      <alignment horizontal="center" vertical="center"/>
    </xf>
    <xf numFmtId="164" fontId="27" fillId="0" borderId="6" xfId="3" applyNumberFormat="1" applyFont="1" applyFill="1" applyBorder="1" applyAlignment="1" applyProtection="1">
      <alignment horizontal="center" vertical="center"/>
    </xf>
    <xf numFmtId="0" fontId="26" fillId="0" borderId="0" xfId="0" applyFont="1" applyFill="1" applyAlignment="1" applyProtection="1">
      <alignment vertical="center"/>
      <protection locked="0"/>
    </xf>
    <xf numFmtId="1" fontId="28" fillId="0" borderId="0" xfId="3" applyNumberFormat="1" applyFont="1" applyFill="1" applyAlignment="1" applyProtection="1">
      <alignment horizontal="right" vertical="center" indent="1"/>
      <protection locked="0"/>
    </xf>
    <xf numFmtId="0" fontId="26" fillId="0" borderId="0" xfId="3" applyFont="1" applyFill="1" applyAlignment="1" applyProtection="1">
      <alignment vertical="center"/>
      <protection locked="0"/>
    </xf>
    <xf numFmtId="44" fontId="26" fillId="0" borderId="0" xfId="3" applyNumberFormat="1" applyFont="1" applyFill="1" applyAlignment="1" applyProtection="1">
      <alignment vertical="center"/>
      <protection locked="0"/>
    </xf>
    <xf numFmtId="164" fontId="27" fillId="0" borderId="4" xfId="3" applyNumberFormat="1" applyFont="1" applyFill="1" applyBorder="1" applyAlignment="1" applyProtection="1">
      <alignment horizontal="center" vertical="center"/>
    </xf>
    <xf numFmtId="165" fontId="10" fillId="0" borderId="0" xfId="1" applyNumberFormat="1" applyFont="1" applyFill="1" applyBorder="1" applyAlignment="1" applyProtection="1">
      <alignment vertical="center"/>
      <protection locked="0"/>
    </xf>
    <xf numFmtId="9" fontId="4" fillId="0" borderId="0" xfId="4" applyFont="1" applyFill="1" applyAlignment="1" applyProtection="1">
      <alignment horizontal="center" vertical="center"/>
      <protection locked="0"/>
    </xf>
    <xf numFmtId="9" fontId="8" fillId="0" borderId="0" xfId="4" applyFont="1" applyFill="1" applyAlignment="1" applyProtection="1">
      <alignment horizontal="center" vertical="center"/>
      <protection locked="0"/>
    </xf>
    <xf numFmtId="9" fontId="11" fillId="0" borderId="14" xfId="4" applyFont="1" applyFill="1" applyBorder="1" applyAlignment="1" applyProtection="1">
      <alignment horizontal="center" vertical="center" wrapText="1"/>
      <protection locked="0"/>
    </xf>
    <xf numFmtId="9" fontId="16" fillId="0" borderId="0" xfId="4" applyFont="1" applyFill="1" applyAlignment="1" applyProtection="1">
      <alignment vertical="center"/>
      <protection locked="0"/>
    </xf>
    <xf numFmtId="9" fontId="16" fillId="0" borderId="0" xfId="4" applyFont="1" applyFill="1" applyAlignment="1" applyProtection="1">
      <alignment horizontal="center" vertical="center"/>
      <protection locked="0"/>
    </xf>
    <xf numFmtId="1" fontId="29" fillId="0" borderId="0" xfId="0" applyNumberFormat="1" applyFont="1" applyFill="1" applyAlignment="1" applyProtection="1">
      <alignment horizontal="right" vertical="center" indent="1"/>
    </xf>
    <xf numFmtId="1" fontId="25" fillId="0" borderId="3" xfId="1" applyNumberFormat="1" applyFont="1" applyFill="1" applyBorder="1" applyAlignment="1" applyProtection="1">
      <alignment horizontal="right" vertical="center" indent="1"/>
    </xf>
    <xf numFmtId="44" fontId="25" fillId="0" borderId="2" xfId="0" applyNumberFormat="1" applyFont="1" applyFill="1" applyBorder="1" applyAlignment="1" applyProtection="1">
      <alignment vertical="center"/>
      <protection locked="0"/>
    </xf>
    <xf numFmtId="9" fontId="30" fillId="0" borderId="5" xfId="4" applyFont="1" applyFill="1" applyBorder="1" applyAlignment="1" applyProtection="1">
      <alignment horizontal="center" vertical="center"/>
      <protection locked="0"/>
    </xf>
    <xf numFmtId="9" fontId="30" fillId="0" borderId="4" xfId="4" applyFont="1" applyFill="1" applyBorder="1" applyAlignment="1" applyProtection="1">
      <alignment horizontal="center" vertical="center"/>
      <protection locked="0"/>
    </xf>
    <xf numFmtId="1" fontId="25" fillId="0" borderId="4" xfId="1" applyNumberFormat="1" applyFont="1" applyFill="1" applyBorder="1" applyAlignment="1" applyProtection="1">
      <alignment horizontal="right" vertical="center" indent="1"/>
    </xf>
    <xf numFmtId="1" fontId="25" fillId="0" borderId="12" xfId="1" applyNumberFormat="1" applyFont="1" applyFill="1" applyBorder="1" applyAlignment="1" applyProtection="1">
      <alignment horizontal="right" vertical="center" indent="1"/>
    </xf>
    <xf numFmtId="44" fontId="25" fillId="0" borderId="12" xfId="0" applyNumberFormat="1" applyFont="1" applyFill="1" applyBorder="1" applyAlignment="1" applyProtection="1">
      <alignment vertical="center"/>
      <protection locked="0"/>
    </xf>
    <xf numFmtId="9" fontId="30" fillId="0" borderId="7" xfId="4" applyFont="1" applyFill="1" applyBorder="1" applyAlignment="1" applyProtection="1">
      <alignment horizontal="center" vertical="center"/>
      <protection locked="0"/>
    </xf>
    <xf numFmtId="9" fontId="31" fillId="0" borderId="0" xfId="0" applyNumberFormat="1" applyFont="1" applyFill="1" applyAlignment="1" applyProtection="1">
      <alignment vertical="center"/>
    </xf>
    <xf numFmtId="44" fontId="32" fillId="0" borderId="0" xfId="0" applyNumberFormat="1" applyFont="1" applyFill="1" applyAlignment="1" applyProtection="1">
      <alignment vertical="center"/>
    </xf>
    <xf numFmtId="0" fontId="7" fillId="0" borderId="7" xfId="3" applyFont="1" applyFill="1" applyBorder="1" applyAlignment="1" applyProtection="1">
      <alignment horizontal="center" vertical="center"/>
    </xf>
    <xf numFmtId="7" fontId="15" fillId="2" borderId="3" xfId="0" applyNumberFormat="1" applyFont="1" applyFill="1" applyBorder="1" applyAlignment="1" applyProtection="1">
      <alignment horizontal="right" vertical="center" indent="1"/>
      <protection locked="0"/>
    </xf>
    <xf numFmtId="7" fontId="25" fillId="0" borderId="3" xfId="0" applyNumberFormat="1" applyFont="1" applyFill="1" applyBorder="1" applyAlignment="1" applyProtection="1">
      <alignment horizontal="right" vertical="center" indent="1"/>
    </xf>
    <xf numFmtId="7" fontId="25" fillId="0" borderId="4" xfId="0" applyNumberFormat="1" applyFont="1" applyFill="1" applyBorder="1" applyAlignment="1" applyProtection="1">
      <alignment horizontal="right" vertical="center" indent="1"/>
    </xf>
    <xf numFmtId="7" fontId="15" fillId="2" borderId="4" xfId="0" applyNumberFormat="1" applyFont="1" applyFill="1" applyBorder="1" applyAlignment="1" applyProtection="1">
      <alignment horizontal="right" vertical="center" indent="1"/>
      <protection locked="0"/>
    </xf>
    <xf numFmtId="7" fontId="15" fillId="2" borderId="12" xfId="0" applyNumberFormat="1" applyFont="1" applyFill="1" applyBorder="1" applyAlignment="1" applyProtection="1">
      <alignment horizontal="right" vertical="center" indent="1"/>
      <protection locked="0"/>
    </xf>
    <xf numFmtId="7" fontId="25" fillId="0" borderId="12" xfId="0" applyNumberFormat="1" applyFont="1" applyFill="1" applyBorder="1" applyAlignment="1" applyProtection="1">
      <alignment horizontal="right" vertical="center" indent="1"/>
    </xf>
    <xf numFmtId="7" fontId="15" fillId="0" borderId="5" xfId="0" applyNumberFormat="1" applyFont="1" applyFill="1" applyBorder="1" applyAlignment="1" applyProtection="1">
      <alignment horizontal="right" vertical="center" indent="1"/>
    </xf>
    <xf numFmtId="7" fontId="25" fillId="0" borderId="5" xfId="0" applyNumberFormat="1" applyFont="1" applyFill="1" applyBorder="1" applyAlignment="1" applyProtection="1">
      <alignment horizontal="right" vertical="center" indent="1"/>
    </xf>
    <xf numFmtId="7" fontId="15" fillId="0" borderId="4" xfId="0" applyNumberFormat="1" applyFont="1" applyFill="1" applyBorder="1" applyAlignment="1" applyProtection="1">
      <alignment horizontal="right" vertical="center" indent="1"/>
    </xf>
    <xf numFmtId="7" fontId="15" fillId="0" borderId="7" xfId="0" applyNumberFormat="1" applyFont="1" applyFill="1" applyBorder="1" applyAlignment="1" applyProtection="1">
      <alignment horizontal="right" vertical="center" indent="1"/>
    </xf>
    <xf numFmtId="7" fontId="25" fillId="0" borderId="7" xfId="0" applyNumberFormat="1" applyFont="1" applyFill="1" applyBorder="1" applyAlignment="1" applyProtection="1">
      <alignment horizontal="right" vertical="center" indent="1"/>
    </xf>
    <xf numFmtId="0" fontId="19" fillId="0" borderId="0" xfId="2" applyFont="1" applyBorder="1" applyAlignment="1" applyProtection="1"/>
    <xf numFmtId="0" fontId="10" fillId="0" borderId="0" xfId="2" applyFont="1" applyBorder="1" applyAlignment="1" applyProtection="1">
      <alignment horizontal="left" vertical="center"/>
    </xf>
    <xf numFmtId="0" fontId="19" fillId="0" borderId="0" xfId="2" applyFont="1" applyBorder="1" applyAlignment="1" applyProtection="1">
      <alignment horizontal="left" vertical="center"/>
    </xf>
    <xf numFmtId="0" fontId="12" fillId="0" borderId="0" xfId="2" applyFont="1" applyBorder="1" applyAlignment="1" applyProtection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21" fillId="3" borderId="1" xfId="2" applyFont="1" applyFill="1" applyBorder="1" applyAlignment="1" applyProtection="1">
      <alignment horizontal="left"/>
      <protection locked="0"/>
    </xf>
    <xf numFmtId="0" fontId="19" fillId="3" borderId="1" xfId="2" applyFont="1" applyFill="1" applyBorder="1" applyAlignment="1" applyProtection="1">
      <protection locked="0"/>
    </xf>
    <xf numFmtId="0" fontId="19" fillId="0" borderId="0" xfId="2" applyFont="1" applyBorder="1" applyAlignment="1" applyProtection="1">
      <alignment horizontal="right"/>
    </xf>
    <xf numFmtId="0" fontId="21" fillId="3" borderId="17" xfId="2" applyFont="1" applyFill="1" applyBorder="1" applyAlignment="1" applyProtection="1">
      <alignment horizontal="left"/>
      <protection locked="0"/>
    </xf>
    <xf numFmtId="0" fontId="21" fillId="3" borderId="15" xfId="2" applyFont="1" applyFill="1" applyBorder="1" applyAlignment="1" applyProtection="1">
      <alignment horizontal="left"/>
      <protection locked="0"/>
    </xf>
    <xf numFmtId="0" fontId="19" fillId="3" borderId="16" xfId="2" applyFont="1" applyFill="1" applyBorder="1" applyAlignment="1" applyProtection="1">
      <protection locked="0"/>
    </xf>
    <xf numFmtId="0" fontId="21" fillId="3" borderId="14" xfId="2" applyFont="1" applyFill="1" applyBorder="1" applyAlignment="1" applyProtection="1">
      <alignment horizontal="left"/>
      <protection locked="0"/>
    </xf>
    <xf numFmtId="0" fontId="19" fillId="0" borderId="0" xfId="2" applyFont="1" applyBorder="1" applyAlignment="1" applyProtection="1">
      <alignment horizontal="left" vertical="center" wrapText="1"/>
    </xf>
    <xf numFmtId="0" fontId="21" fillId="3" borderId="14" xfId="2" applyFont="1" applyFill="1" applyBorder="1" applyAlignment="1" applyProtection="1">
      <alignment horizontal="center" wrapText="1"/>
      <protection locked="0"/>
    </xf>
    <xf numFmtId="0" fontId="21" fillId="3" borderId="15" xfId="2" applyFont="1" applyFill="1" applyBorder="1" applyAlignment="1" applyProtection="1">
      <alignment horizontal="center" wrapText="1"/>
      <protection locked="0"/>
    </xf>
    <xf numFmtId="0" fontId="19" fillId="0" borderId="16" xfId="2" applyFont="1" applyBorder="1" applyAlignment="1" applyProtection="1">
      <alignment wrapText="1"/>
      <protection locked="0"/>
    </xf>
    <xf numFmtId="0" fontId="22" fillId="2" borderId="0" xfId="2" applyFont="1" applyFill="1" applyAlignment="1" applyProtection="1">
      <alignment horizontal="center" vertical="center" wrapText="1"/>
      <protection locked="0"/>
    </xf>
    <xf numFmtId="0" fontId="19" fillId="3" borderId="14" xfId="2" applyFont="1" applyFill="1" applyBorder="1" applyAlignment="1" applyProtection="1">
      <alignment horizontal="left" wrapText="1"/>
      <protection locked="0"/>
    </xf>
    <xf numFmtId="0" fontId="19" fillId="3" borderId="15" xfId="2" applyFont="1" applyFill="1" applyBorder="1" applyAlignment="1" applyProtection="1">
      <alignment horizontal="left" wrapText="1"/>
      <protection locked="0"/>
    </xf>
    <xf numFmtId="0" fontId="19" fillId="0" borderId="16" xfId="2" applyFont="1" applyBorder="1" applyAlignment="1" applyProtection="1">
      <alignment horizontal="left" wrapText="1"/>
      <protection locked="0"/>
    </xf>
    <xf numFmtId="0" fontId="20" fillId="0" borderId="0" xfId="2" applyFont="1" applyAlignment="1">
      <alignment horizontal="center"/>
    </xf>
    <xf numFmtId="0" fontId="19" fillId="2" borderId="0" xfId="2" applyFont="1" applyFill="1" applyAlignment="1" applyProtection="1">
      <alignment horizontal="left" vertical="center" wrapText="1" indent="1"/>
      <protection locked="0"/>
    </xf>
    <xf numFmtId="49" fontId="21" fillId="3" borderId="14" xfId="2" applyNumberFormat="1" applyFont="1" applyFill="1" applyBorder="1" applyAlignment="1" applyProtection="1">
      <alignment horizontal="left"/>
      <protection locked="0"/>
    </xf>
    <xf numFmtId="49" fontId="21" fillId="3" borderId="15" xfId="2" applyNumberFormat="1" applyFont="1" applyFill="1" applyBorder="1" applyAlignment="1" applyProtection="1">
      <alignment horizontal="left"/>
      <protection locked="0"/>
    </xf>
    <xf numFmtId="0" fontId="21" fillId="3" borderId="14" xfId="2" applyFont="1" applyFill="1" applyBorder="1" applyAlignment="1" applyProtection="1">
      <alignment horizontal="left" wrapText="1"/>
      <protection locked="0"/>
    </xf>
    <xf numFmtId="0" fontId="19" fillId="3" borderId="16" xfId="2" applyFont="1" applyFill="1" applyBorder="1" applyAlignment="1" applyProtection="1">
      <alignment horizontal="left" wrapText="1"/>
      <protection locked="0"/>
    </xf>
    <xf numFmtId="49" fontId="21" fillId="2" borderId="0" xfId="2" applyNumberFormat="1" applyFont="1" applyFill="1" applyBorder="1" applyAlignment="1" applyProtection="1">
      <alignment horizontal="left" vertical="center" wrapText="1"/>
      <protection locked="0"/>
    </xf>
    <xf numFmtId="0" fontId="21" fillId="2" borderId="0" xfId="2" applyFont="1" applyFill="1" applyAlignment="1" applyProtection="1">
      <alignment horizontal="left" wrapText="1"/>
      <protection locked="0"/>
    </xf>
    <xf numFmtId="0" fontId="19" fillId="0" borderId="16" xfId="2" applyFont="1" applyBorder="1" applyAlignment="1">
      <alignment horizontal="left" wrapText="1"/>
    </xf>
    <xf numFmtId="0" fontId="19" fillId="2" borderId="0" xfId="2" applyFont="1" applyFill="1" applyBorder="1" applyAlignment="1" applyProtection="1">
      <alignment horizontal="left" vertical="center" wrapText="1" indent="1"/>
      <protection locked="0"/>
    </xf>
    <xf numFmtId="0" fontId="19" fillId="2" borderId="0" xfId="2" applyFont="1" applyFill="1" applyAlignment="1" applyProtection="1">
      <alignment horizontal="left" wrapText="1" indent="1"/>
      <protection locked="0"/>
    </xf>
    <xf numFmtId="0" fontId="19" fillId="2" borderId="0" xfId="2" applyFont="1" applyFill="1" applyBorder="1" applyAlignment="1" applyProtection="1">
      <alignment horizontal="center"/>
      <protection locked="0"/>
    </xf>
    <xf numFmtId="0" fontId="19" fillId="2" borderId="0" xfId="2" applyFont="1" applyFill="1" applyAlignment="1">
      <alignment horizontal="left" wrapText="1" indent="1"/>
    </xf>
    <xf numFmtId="0" fontId="21" fillId="0" borderId="0" xfId="2" applyFont="1" applyBorder="1" applyAlignment="1" applyProtection="1">
      <alignment horizontal="right"/>
    </xf>
    <xf numFmtId="0" fontId="19" fillId="3" borderId="14" xfId="2" applyFont="1" applyFill="1" applyBorder="1" applyAlignment="1" applyProtection="1">
      <alignment horizontal="left"/>
      <protection locked="0"/>
    </xf>
    <xf numFmtId="0" fontId="19" fillId="3" borderId="15" xfId="2" applyFont="1" applyFill="1" applyBorder="1" applyAlignment="1" applyProtection="1">
      <alignment horizontal="left"/>
      <protection locked="0"/>
    </xf>
    <xf numFmtId="0" fontId="19" fillId="0" borderId="16" xfId="2" applyFont="1" applyBorder="1" applyAlignment="1" applyProtection="1">
      <alignment horizontal="left"/>
      <protection locked="0"/>
    </xf>
  </cellXfs>
  <cellStyles count="5">
    <cellStyle name="Dziesiętny" xfId="1" builtinId="3"/>
    <cellStyle name="Normalny" xfId="0" builtinId="0"/>
    <cellStyle name="Normalny 3" xfId="2"/>
    <cellStyle name="Normalny_nabiał" xfId="3"/>
    <cellStyle name="Procentowy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M9" sqref="M9"/>
    </sheetView>
  </sheetViews>
  <sheetFormatPr defaultColWidth="8.85546875" defaultRowHeight="15" x14ac:dyDescent="0.25"/>
  <cols>
    <col min="1" max="1" width="2.5703125" style="62" customWidth="1"/>
    <col min="2" max="2" width="20.85546875" style="62" customWidth="1"/>
    <col min="3" max="3" width="31.42578125" style="62" customWidth="1"/>
    <col min="4" max="4" width="10.42578125" style="62" customWidth="1"/>
    <col min="5" max="6" width="8.85546875" style="62" customWidth="1"/>
    <col min="7" max="8" width="9.140625" style="62" customWidth="1"/>
    <col min="9" max="16384" width="8.85546875" style="62"/>
  </cols>
  <sheetData>
    <row r="1" spans="1:8" x14ac:dyDescent="0.25">
      <c r="A1" s="59"/>
      <c r="B1" s="60"/>
      <c r="C1" s="60"/>
      <c r="D1" s="60"/>
      <c r="E1" s="60"/>
      <c r="F1" s="60"/>
      <c r="G1" s="60"/>
      <c r="H1" s="61" t="s">
        <v>165</v>
      </c>
    </row>
    <row r="2" spans="1:8" x14ac:dyDescent="0.25">
      <c r="A2" s="60"/>
      <c r="B2" s="154" t="s">
        <v>99</v>
      </c>
      <c r="C2" s="154"/>
      <c r="D2" s="60"/>
      <c r="E2" s="60"/>
      <c r="F2" s="60"/>
      <c r="G2" s="60"/>
      <c r="H2" s="60"/>
    </row>
    <row r="3" spans="1:8" x14ac:dyDescent="0.25">
      <c r="A3" s="141"/>
      <c r="B3" s="142" t="s">
        <v>166</v>
      </c>
      <c r="C3" s="143"/>
      <c r="D3" s="63"/>
      <c r="E3" s="63"/>
      <c r="F3" s="63"/>
      <c r="G3" s="64"/>
      <c r="H3" s="59"/>
    </row>
    <row r="4" spans="1:8" x14ac:dyDescent="0.25">
      <c r="A4" s="141"/>
      <c r="B4" s="141"/>
      <c r="C4" s="141"/>
      <c r="D4" s="141"/>
      <c r="E4" s="141"/>
      <c r="F4" s="141"/>
      <c r="G4" s="141"/>
      <c r="H4" s="59"/>
    </row>
    <row r="5" spans="1:8" ht="51.75" customHeight="1" x14ac:dyDescent="0.25">
      <c r="A5" s="141"/>
      <c r="B5" s="65" t="s">
        <v>100</v>
      </c>
      <c r="C5" s="144" t="s">
        <v>164</v>
      </c>
      <c r="D5" s="145"/>
      <c r="E5" s="145"/>
      <c r="F5" s="145"/>
      <c r="G5" s="145"/>
      <c r="H5" s="146"/>
    </row>
    <row r="6" spans="1:8" x14ac:dyDescent="0.25">
      <c r="A6" s="66"/>
      <c r="B6" s="65"/>
      <c r="C6" s="63"/>
      <c r="D6" s="63"/>
      <c r="E6" s="63"/>
      <c r="F6" s="63"/>
      <c r="G6" s="63"/>
      <c r="H6" s="59"/>
    </row>
    <row r="7" spans="1:8" x14ac:dyDescent="0.25">
      <c r="A7" s="66"/>
      <c r="B7" s="67" t="s">
        <v>101</v>
      </c>
      <c r="C7" s="155"/>
      <c r="D7" s="156"/>
      <c r="E7" s="156"/>
      <c r="F7" s="156"/>
      <c r="G7" s="156"/>
      <c r="H7" s="157"/>
    </row>
    <row r="8" spans="1:8" x14ac:dyDescent="0.25">
      <c r="A8" s="66"/>
      <c r="B8" s="67"/>
      <c r="C8" s="63"/>
      <c r="D8" s="63"/>
      <c r="E8" s="63"/>
      <c r="F8" s="68"/>
      <c r="G8" s="63"/>
      <c r="H8" s="59"/>
    </row>
    <row r="9" spans="1:8" x14ac:dyDescent="0.25">
      <c r="A9" s="66"/>
      <c r="B9" s="67" t="s">
        <v>102</v>
      </c>
      <c r="C9" s="69"/>
      <c r="D9" s="67" t="s">
        <v>103</v>
      </c>
      <c r="E9" s="69"/>
      <c r="F9" s="70" t="s">
        <v>104</v>
      </c>
      <c r="G9" s="147"/>
      <c r="H9" s="148"/>
    </row>
    <row r="10" spans="1:8" x14ac:dyDescent="0.25">
      <c r="A10" s="66"/>
      <c r="B10" s="67" t="s">
        <v>105</v>
      </c>
      <c r="C10" s="69"/>
      <c r="D10" s="149" t="s">
        <v>106</v>
      </c>
      <c r="E10" s="149"/>
      <c r="F10" s="150"/>
      <c r="G10" s="151"/>
      <c r="H10" s="152"/>
    </row>
    <row r="11" spans="1:8" x14ac:dyDescent="0.25">
      <c r="A11" s="66"/>
      <c r="B11" s="67" t="s">
        <v>107</v>
      </c>
      <c r="C11" s="69"/>
      <c r="D11" s="149" t="s">
        <v>108</v>
      </c>
      <c r="E11" s="149"/>
      <c r="F11" s="153"/>
      <c r="G11" s="151"/>
      <c r="H11" s="152"/>
    </row>
    <row r="12" spans="1:8" x14ac:dyDescent="0.25">
      <c r="A12" s="66"/>
      <c r="B12" s="67"/>
      <c r="C12" s="63"/>
      <c r="D12" s="63"/>
      <c r="E12" s="63"/>
      <c r="F12" s="63"/>
      <c r="G12" s="63"/>
      <c r="H12" s="59"/>
    </row>
    <row r="13" spans="1:8" x14ac:dyDescent="0.25">
      <c r="A13" s="66"/>
      <c r="B13" s="67" t="s">
        <v>109</v>
      </c>
      <c r="C13" s="69"/>
      <c r="D13" s="67" t="s">
        <v>110</v>
      </c>
      <c r="E13" s="164"/>
      <c r="F13" s="165"/>
      <c r="G13" s="165"/>
      <c r="H13" s="152"/>
    </row>
    <row r="14" spans="1:8" x14ac:dyDescent="0.25">
      <c r="A14" s="66"/>
      <c r="B14" s="67"/>
      <c r="C14" s="63"/>
      <c r="D14" s="63"/>
      <c r="E14" s="63"/>
      <c r="F14" s="63"/>
      <c r="G14" s="63"/>
      <c r="H14" s="59"/>
    </row>
    <row r="15" spans="1:8" x14ac:dyDescent="0.25">
      <c r="A15" s="66"/>
      <c r="B15" s="67" t="s">
        <v>111</v>
      </c>
      <c r="C15" s="71"/>
      <c r="D15" s="67" t="s">
        <v>112</v>
      </c>
      <c r="E15" s="166"/>
      <c r="F15" s="160"/>
      <c r="G15" s="160"/>
      <c r="H15" s="167"/>
    </row>
    <row r="16" spans="1:8" x14ac:dyDescent="0.25">
      <c r="A16" s="66"/>
      <c r="B16" s="63"/>
      <c r="C16" s="63"/>
      <c r="D16" s="63"/>
      <c r="E16" s="63"/>
      <c r="F16" s="63"/>
      <c r="G16" s="63"/>
      <c r="H16" s="59"/>
    </row>
    <row r="17" spans="1:8" ht="38.25" customHeight="1" x14ac:dyDescent="0.25">
      <c r="B17" s="168" t="s">
        <v>113</v>
      </c>
      <c r="C17" s="168"/>
      <c r="D17" s="168"/>
      <c r="E17" s="168"/>
      <c r="F17" s="168"/>
      <c r="G17" s="168"/>
      <c r="H17" s="169"/>
    </row>
    <row r="18" spans="1:8" x14ac:dyDescent="0.25">
      <c r="B18" s="63"/>
      <c r="C18" s="63"/>
      <c r="D18" s="63"/>
      <c r="E18" s="63"/>
      <c r="F18" s="63"/>
      <c r="G18" s="63"/>
      <c r="H18" s="59"/>
    </row>
    <row r="19" spans="1:8" x14ac:dyDescent="0.25">
      <c r="B19" s="72" t="s">
        <v>114</v>
      </c>
      <c r="C19" s="73"/>
      <c r="D19" s="63"/>
      <c r="E19" s="63"/>
      <c r="F19" s="63"/>
      <c r="G19" s="63"/>
      <c r="H19" s="59"/>
    </row>
    <row r="20" spans="1:8" x14ac:dyDescent="0.25">
      <c r="B20" s="74"/>
      <c r="C20" s="63"/>
      <c r="D20" s="63"/>
      <c r="E20" s="63"/>
      <c r="F20" s="63"/>
      <c r="G20" s="63"/>
      <c r="H20" s="59"/>
    </row>
    <row r="21" spans="1:8" x14ac:dyDescent="0.25">
      <c r="B21" s="75" t="s">
        <v>115</v>
      </c>
      <c r="C21" s="76"/>
      <c r="D21" s="59"/>
      <c r="E21" s="59"/>
      <c r="F21" s="59"/>
      <c r="G21" s="59"/>
      <c r="H21" s="59"/>
    </row>
    <row r="22" spans="1:8" x14ac:dyDescent="0.25">
      <c r="B22" s="75" t="s">
        <v>116</v>
      </c>
      <c r="C22" s="159"/>
      <c r="D22" s="160"/>
      <c r="E22" s="160"/>
      <c r="F22" s="160"/>
      <c r="G22" s="160"/>
      <c r="H22" s="170"/>
    </row>
    <row r="23" spans="1:8" x14ac:dyDescent="0.25">
      <c r="B23" s="75"/>
      <c r="C23" s="59"/>
      <c r="D23" s="59"/>
      <c r="E23" s="59"/>
      <c r="F23" s="59"/>
      <c r="G23" s="59"/>
      <c r="H23" s="59"/>
    </row>
    <row r="24" spans="1:8" x14ac:dyDescent="0.25">
      <c r="B24" s="75" t="s">
        <v>117</v>
      </c>
      <c r="C24" s="73"/>
      <c r="D24" s="175" t="s">
        <v>118</v>
      </c>
      <c r="E24" s="175"/>
      <c r="F24" s="176"/>
      <c r="G24" s="177"/>
      <c r="H24" s="178"/>
    </row>
    <row r="25" spans="1:8" x14ac:dyDescent="0.25">
      <c r="B25" s="75"/>
      <c r="C25" s="59"/>
      <c r="D25" s="59"/>
      <c r="E25" s="59"/>
      <c r="F25" s="59"/>
      <c r="G25" s="59"/>
      <c r="H25" s="59"/>
    </row>
    <row r="26" spans="1:8" x14ac:dyDescent="0.25">
      <c r="B26" s="72" t="s">
        <v>119</v>
      </c>
      <c r="C26" s="159"/>
      <c r="D26" s="160"/>
      <c r="E26" s="160"/>
      <c r="F26" s="160"/>
      <c r="G26" s="160"/>
      <c r="H26" s="161"/>
    </row>
    <row r="27" spans="1:8" x14ac:dyDescent="0.25">
      <c r="A27" s="66"/>
      <c r="B27" s="77"/>
      <c r="C27" s="78"/>
      <c r="D27" s="66"/>
      <c r="E27" s="66"/>
      <c r="F27" s="66"/>
      <c r="G27" s="66"/>
      <c r="H27" s="79"/>
    </row>
    <row r="28" spans="1:8" x14ac:dyDescent="0.25">
      <c r="A28" s="66"/>
      <c r="B28" s="72" t="s">
        <v>120</v>
      </c>
      <c r="C28" s="159"/>
      <c r="D28" s="160"/>
      <c r="E28" s="160"/>
      <c r="F28" s="160"/>
      <c r="G28" s="160"/>
      <c r="H28" s="161"/>
    </row>
    <row r="29" spans="1:8" x14ac:dyDescent="0.25">
      <c r="A29" s="66"/>
      <c r="B29" s="77"/>
      <c r="C29" s="78"/>
      <c r="D29" s="66"/>
      <c r="E29" s="66"/>
      <c r="F29" s="66"/>
      <c r="G29" s="66"/>
      <c r="H29" s="79"/>
    </row>
    <row r="30" spans="1:8" ht="45" x14ac:dyDescent="0.25">
      <c r="A30" s="66"/>
      <c r="B30" s="80" t="s">
        <v>121</v>
      </c>
      <c r="C30" s="159"/>
      <c r="D30" s="160"/>
      <c r="E30" s="160"/>
      <c r="F30" s="160"/>
      <c r="G30" s="160"/>
      <c r="H30" s="161"/>
    </row>
    <row r="31" spans="1:8" x14ac:dyDescent="0.25">
      <c r="A31" s="66"/>
      <c r="B31" s="81"/>
      <c r="C31" s="162" t="s">
        <v>122</v>
      </c>
      <c r="D31" s="162"/>
      <c r="E31" s="162"/>
      <c r="F31" s="162"/>
      <c r="G31" s="162"/>
      <c r="H31" s="162"/>
    </row>
    <row r="32" spans="1:8" x14ac:dyDescent="0.25">
      <c r="A32" s="66"/>
      <c r="B32" s="66"/>
      <c r="C32" s="66"/>
      <c r="D32" s="66"/>
      <c r="E32" s="66"/>
      <c r="F32" s="63"/>
      <c r="G32" s="63"/>
      <c r="H32" s="66"/>
    </row>
    <row r="33" spans="1:8" ht="14.65" customHeight="1" x14ac:dyDescent="0.25">
      <c r="A33" s="66"/>
      <c r="B33" s="163" t="s">
        <v>123</v>
      </c>
      <c r="C33" s="163"/>
      <c r="D33" s="163"/>
      <c r="E33" s="163"/>
      <c r="F33" s="163"/>
      <c r="G33" s="163"/>
      <c r="H33" s="163"/>
    </row>
    <row r="34" spans="1:8" x14ac:dyDescent="0.25">
      <c r="A34" s="66"/>
      <c r="B34" s="163"/>
      <c r="C34" s="163"/>
      <c r="D34" s="163"/>
      <c r="E34" s="163"/>
      <c r="F34" s="163"/>
      <c r="G34" s="163"/>
      <c r="H34" s="163"/>
    </row>
    <row r="35" spans="1:8" x14ac:dyDescent="0.25">
      <c r="A35" s="66"/>
      <c r="B35" s="82"/>
      <c r="C35" s="82"/>
      <c r="D35" s="82"/>
      <c r="E35" s="82"/>
      <c r="F35" s="83"/>
      <c r="G35" s="83"/>
      <c r="H35" s="82"/>
    </row>
    <row r="36" spans="1:8" ht="36.6" customHeight="1" x14ac:dyDescent="0.25">
      <c r="A36" s="66"/>
      <c r="B36" s="163" t="s">
        <v>124</v>
      </c>
      <c r="C36" s="163"/>
      <c r="D36" s="163"/>
      <c r="E36" s="163"/>
      <c r="F36" s="163"/>
      <c r="G36" s="163"/>
      <c r="H36" s="174"/>
    </row>
    <row r="37" spans="1:8" x14ac:dyDescent="0.25">
      <c r="A37" s="66"/>
      <c r="B37" s="84"/>
      <c r="C37" s="84"/>
      <c r="D37" s="84"/>
      <c r="E37" s="84"/>
      <c r="F37" s="84"/>
      <c r="G37" s="84"/>
      <c r="H37" s="85"/>
    </row>
    <row r="38" spans="1:8" x14ac:dyDescent="0.25">
      <c r="A38" s="66"/>
      <c r="B38" s="171" t="s">
        <v>125</v>
      </c>
      <c r="C38" s="171"/>
      <c r="D38" s="171"/>
      <c r="E38" s="171"/>
      <c r="F38" s="171"/>
      <c r="G38" s="171"/>
      <c r="H38" s="172"/>
    </row>
    <row r="39" spans="1:8" x14ac:dyDescent="0.25">
      <c r="A39" s="66"/>
      <c r="B39" s="171"/>
      <c r="C39" s="171"/>
      <c r="D39" s="171"/>
      <c r="E39" s="171"/>
      <c r="F39" s="171"/>
      <c r="G39" s="171"/>
      <c r="H39" s="172"/>
    </row>
    <row r="40" spans="1:8" x14ac:dyDescent="0.25">
      <c r="A40" s="66"/>
      <c r="B40" s="85"/>
      <c r="C40" s="85"/>
      <c r="D40" s="85"/>
      <c r="E40" s="85"/>
      <c r="F40" s="85"/>
      <c r="G40" s="85"/>
      <c r="H40" s="85"/>
    </row>
    <row r="41" spans="1:8" x14ac:dyDescent="0.25">
      <c r="A41" s="66"/>
      <c r="B41" s="171" t="s">
        <v>126</v>
      </c>
      <c r="C41" s="171"/>
      <c r="D41" s="171"/>
      <c r="E41" s="171"/>
      <c r="F41" s="171"/>
      <c r="G41" s="171"/>
      <c r="H41" s="172"/>
    </row>
    <row r="42" spans="1:8" x14ac:dyDescent="0.25">
      <c r="A42" s="66"/>
      <c r="B42" s="171"/>
      <c r="C42" s="171"/>
      <c r="D42" s="171"/>
      <c r="E42" s="171"/>
      <c r="F42" s="171"/>
      <c r="G42" s="171"/>
      <c r="H42" s="172"/>
    </row>
    <row r="43" spans="1:8" x14ac:dyDescent="0.25">
      <c r="A43" s="66"/>
      <c r="B43" s="86"/>
      <c r="C43" s="86"/>
      <c r="D43" s="86"/>
      <c r="E43" s="86"/>
      <c r="F43" s="86"/>
      <c r="G43" s="86"/>
      <c r="H43" s="87"/>
    </row>
    <row r="44" spans="1:8" x14ac:dyDescent="0.25">
      <c r="A44" s="66"/>
      <c r="B44" s="87"/>
      <c r="C44" s="87"/>
      <c r="D44" s="87"/>
      <c r="E44" s="87"/>
      <c r="F44" s="87"/>
      <c r="G44" s="87"/>
      <c r="H44" s="87"/>
    </row>
    <row r="45" spans="1:8" x14ac:dyDescent="0.25">
      <c r="A45" s="66"/>
      <c r="B45" s="87"/>
      <c r="C45" s="87"/>
      <c r="D45" s="87"/>
      <c r="E45" s="87"/>
      <c r="F45" s="173" t="s">
        <v>127</v>
      </c>
      <c r="G45" s="173"/>
      <c r="H45" s="173"/>
    </row>
    <row r="46" spans="1:8" ht="25.5" customHeight="1" x14ac:dyDescent="0.25">
      <c r="B46" s="87"/>
      <c r="C46" s="87"/>
      <c r="D46" s="87"/>
      <c r="E46" s="87"/>
      <c r="F46" s="158" t="s">
        <v>98</v>
      </c>
      <c r="G46" s="158"/>
      <c r="H46" s="158"/>
    </row>
  </sheetData>
  <mergeCells count="27">
    <mergeCell ref="E13:H13"/>
    <mergeCell ref="E15:H15"/>
    <mergeCell ref="B17:H17"/>
    <mergeCell ref="C22:H22"/>
    <mergeCell ref="B41:H42"/>
    <mergeCell ref="C26:H26"/>
    <mergeCell ref="B36:H36"/>
    <mergeCell ref="B38:H39"/>
    <mergeCell ref="D24:E24"/>
    <mergeCell ref="F24:H24"/>
    <mergeCell ref="F46:H46"/>
    <mergeCell ref="C28:H28"/>
    <mergeCell ref="C30:H30"/>
    <mergeCell ref="C31:H31"/>
    <mergeCell ref="B33:H34"/>
    <mergeCell ref="F45:H45"/>
    <mergeCell ref="D10:E10"/>
    <mergeCell ref="F10:H10"/>
    <mergeCell ref="D11:E11"/>
    <mergeCell ref="F11:H11"/>
    <mergeCell ref="B2:C2"/>
    <mergeCell ref="C7:H7"/>
    <mergeCell ref="A3:A5"/>
    <mergeCell ref="B3:C3"/>
    <mergeCell ref="B4:G4"/>
    <mergeCell ref="C5:H5"/>
    <mergeCell ref="G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4"/>
  <sheetViews>
    <sheetView tabSelected="1" topLeftCell="A103" zoomScale="75" zoomScaleNormal="75" workbookViewId="0">
      <selection activeCell="P118" sqref="P118"/>
    </sheetView>
  </sheetViews>
  <sheetFormatPr defaultColWidth="8.85546875" defaultRowHeight="23.25" x14ac:dyDescent="0.3"/>
  <cols>
    <col min="1" max="1" width="6.42578125" style="45" customWidth="1"/>
    <col min="2" max="2" width="6.42578125" style="43" hidden="1" customWidth="1"/>
    <col min="3" max="3" width="46.28515625" style="44" customWidth="1"/>
    <col min="4" max="4" width="6" style="45" customWidth="1"/>
    <col min="5" max="5" width="18.85546875" style="50" customWidth="1"/>
    <col min="6" max="6" width="17.85546875" style="47" customWidth="1"/>
    <col min="7" max="7" width="27" style="95" customWidth="1"/>
    <col min="8" max="8" width="2.42578125" style="40" customWidth="1"/>
    <col min="9" max="9" width="14.42578125" style="114" customWidth="1"/>
    <col min="10" max="10" width="20.42578125" style="11" customWidth="1"/>
    <col min="11" max="11" width="20.85546875" style="15" customWidth="1"/>
    <col min="12" max="12" width="9.140625" style="19" customWidth="1"/>
    <col min="13" max="13" width="6.28515625" style="14" customWidth="1"/>
    <col min="14" max="14" width="9.7109375" style="14" bestFit="1" customWidth="1"/>
    <col min="15" max="15" width="11.28515625" style="14" bestFit="1" customWidth="1"/>
    <col min="16" max="16384" width="8.85546875" style="14"/>
  </cols>
  <sheetData>
    <row r="1" spans="1:16" s="10" customFormat="1" ht="19.899999999999999" customHeight="1" x14ac:dyDescent="0.25">
      <c r="A1" s="1"/>
      <c r="B1" s="2"/>
      <c r="C1" s="3"/>
      <c r="D1" s="1"/>
      <c r="E1" s="4"/>
      <c r="F1" s="5"/>
      <c r="G1" s="95"/>
      <c r="H1" s="6"/>
      <c r="I1" s="113"/>
      <c r="J1" s="7"/>
      <c r="K1" s="8" t="s">
        <v>158</v>
      </c>
      <c r="L1" s="9"/>
    </row>
    <row r="2" spans="1:16" ht="19.899999999999999" customHeight="1" x14ac:dyDescent="0.3">
      <c r="A2" s="11"/>
      <c r="B2" s="12"/>
      <c r="C2" s="13" t="s">
        <v>0</v>
      </c>
      <c r="D2" s="11"/>
      <c r="E2" s="118"/>
      <c r="F2" s="14"/>
      <c r="G2" s="96"/>
      <c r="H2" s="16"/>
      <c r="J2" s="17"/>
      <c r="K2" s="18"/>
    </row>
    <row r="3" spans="1:16" s="28" customFormat="1" ht="49.15" customHeight="1" x14ac:dyDescent="0.25">
      <c r="A3" s="20" t="s">
        <v>1</v>
      </c>
      <c r="B3" s="21" t="s">
        <v>2</v>
      </c>
      <c r="C3" s="22" t="s">
        <v>3</v>
      </c>
      <c r="D3" s="20" t="s">
        <v>4</v>
      </c>
      <c r="E3" s="23" t="s">
        <v>5</v>
      </c>
      <c r="F3" s="24" t="s">
        <v>6</v>
      </c>
      <c r="G3" s="99" t="s">
        <v>7</v>
      </c>
      <c r="H3" s="26"/>
      <c r="I3" s="115" t="s">
        <v>8</v>
      </c>
      <c r="J3" s="27" t="s">
        <v>9</v>
      </c>
      <c r="K3" s="25" t="s">
        <v>10</v>
      </c>
    </row>
    <row r="4" spans="1:16" ht="25.15" customHeight="1" x14ac:dyDescent="0.25">
      <c r="A4" s="29">
        <v>1</v>
      </c>
      <c r="B4" s="30"/>
      <c r="C4" s="104" t="s">
        <v>63</v>
      </c>
      <c r="D4" s="31" t="s">
        <v>14</v>
      </c>
      <c r="E4" s="119">
        <v>750</v>
      </c>
      <c r="F4" s="130"/>
      <c r="G4" s="131">
        <f>E4*F4</f>
        <v>0</v>
      </c>
      <c r="H4" s="120"/>
      <c r="I4" s="121">
        <v>0.05</v>
      </c>
      <c r="J4" s="136">
        <f>F4+F4*I4</f>
        <v>0</v>
      </c>
      <c r="K4" s="137">
        <f>E4*J4</f>
        <v>0</v>
      </c>
      <c r="L4" s="14"/>
      <c r="M4" s="45"/>
      <c r="N4" s="50"/>
      <c r="O4" s="47"/>
    </row>
    <row r="5" spans="1:16" ht="25.15" customHeight="1" x14ac:dyDescent="0.25">
      <c r="A5" s="32">
        <f>A4+1</f>
        <v>2</v>
      </c>
      <c r="B5" s="33"/>
      <c r="C5" s="37" t="s">
        <v>75</v>
      </c>
      <c r="D5" s="35" t="s">
        <v>14</v>
      </c>
      <c r="E5" s="119">
        <v>10</v>
      </c>
      <c r="F5" s="130"/>
      <c r="G5" s="132">
        <f>E5*F5</f>
        <v>0</v>
      </c>
      <c r="H5" s="120"/>
      <c r="I5" s="122">
        <v>0.05</v>
      </c>
      <c r="J5" s="138">
        <f>F5+F5*I5</f>
        <v>0</v>
      </c>
      <c r="K5" s="132">
        <f>E5*J5</f>
        <v>0</v>
      </c>
      <c r="L5" s="14"/>
      <c r="M5" s="45"/>
      <c r="N5" s="50"/>
      <c r="O5" s="47"/>
    </row>
    <row r="6" spans="1:16" ht="25.15" customHeight="1" x14ac:dyDescent="0.25">
      <c r="A6" s="32">
        <f t="shared" ref="A6:A66" si="0">A5+1</f>
        <v>3</v>
      </c>
      <c r="B6" s="33"/>
      <c r="C6" s="100" t="s">
        <v>132</v>
      </c>
      <c r="D6" s="35" t="s">
        <v>14</v>
      </c>
      <c r="E6" s="119">
        <v>2000</v>
      </c>
      <c r="F6" s="130"/>
      <c r="G6" s="131">
        <f t="shared" ref="G6:G69" si="1">E6*F6</f>
        <v>0</v>
      </c>
      <c r="H6" s="120"/>
      <c r="I6" s="122">
        <v>0.05</v>
      </c>
      <c r="J6" s="138">
        <f t="shared" ref="J6:J69" si="2">F6+F6*I6</f>
        <v>0</v>
      </c>
      <c r="K6" s="132">
        <f t="shared" ref="K6:K69" si="3">E6*J6</f>
        <v>0</v>
      </c>
      <c r="L6" s="14"/>
      <c r="M6" s="45"/>
      <c r="N6" s="50"/>
      <c r="O6" s="47"/>
    </row>
    <row r="7" spans="1:16" ht="25.15" customHeight="1" x14ac:dyDescent="0.25">
      <c r="A7" s="32">
        <f t="shared" si="0"/>
        <v>4</v>
      </c>
      <c r="B7" s="103"/>
      <c r="C7" s="102" t="s">
        <v>29</v>
      </c>
      <c r="D7" s="35" t="s">
        <v>14</v>
      </c>
      <c r="E7" s="119">
        <v>2</v>
      </c>
      <c r="F7" s="130"/>
      <c r="G7" s="131">
        <f t="shared" si="1"/>
        <v>0</v>
      </c>
      <c r="H7" s="120"/>
      <c r="I7" s="122">
        <v>0.05</v>
      </c>
      <c r="J7" s="138">
        <f t="shared" si="2"/>
        <v>0</v>
      </c>
      <c r="K7" s="132">
        <f t="shared" si="3"/>
        <v>0</v>
      </c>
      <c r="L7" s="14"/>
      <c r="M7" s="45"/>
      <c r="N7" s="50"/>
      <c r="O7" s="47"/>
    </row>
    <row r="8" spans="1:16" ht="25.15" customHeight="1" x14ac:dyDescent="0.25">
      <c r="A8" s="32">
        <f t="shared" si="0"/>
        <v>5</v>
      </c>
      <c r="B8" s="111"/>
      <c r="C8" s="34" t="s">
        <v>36</v>
      </c>
      <c r="D8" s="35" t="s">
        <v>14</v>
      </c>
      <c r="E8" s="119">
        <v>500</v>
      </c>
      <c r="F8" s="130"/>
      <c r="G8" s="131">
        <f t="shared" si="1"/>
        <v>0</v>
      </c>
      <c r="H8" s="120"/>
      <c r="I8" s="122">
        <v>0.05</v>
      </c>
      <c r="J8" s="138">
        <f t="shared" si="2"/>
        <v>0</v>
      </c>
      <c r="K8" s="132">
        <f t="shared" si="3"/>
        <v>0</v>
      </c>
      <c r="L8" s="107"/>
      <c r="M8" s="109"/>
      <c r="N8" s="108"/>
      <c r="O8" s="110"/>
      <c r="P8" s="107"/>
    </row>
    <row r="9" spans="1:16" ht="25.15" customHeight="1" x14ac:dyDescent="0.25">
      <c r="A9" s="32">
        <f t="shared" si="0"/>
        <v>6</v>
      </c>
      <c r="B9" s="103"/>
      <c r="C9" s="37" t="s">
        <v>74</v>
      </c>
      <c r="D9" s="35" t="s">
        <v>14</v>
      </c>
      <c r="E9" s="119">
        <v>2</v>
      </c>
      <c r="F9" s="130"/>
      <c r="G9" s="131">
        <f t="shared" si="1"/>
        <v>0</v>
      </c>
      <c r="H9" s="120"/>
      <c r="I9" s="122">
        <v>0.05</v>
      </c>
      <c r="J9" s="138">
        <f t="shared" si="2"/>
        <v>0</v>
      </c>
      <c r="K9" s="132">
        <f t="shared" si="3"/>
        <v>0</v>
      </c>
      <c r="L9" s="14"/>
      <c r="M9" s="45"/>
      <c r="N9" s="50"/>
      <c r="O9" s="47"/>
    </row>
    <row r="10" spans="1:16" ht="25.15" customHeight="1" x14ac:dyDescent="0.3">
      <c r="A10" s="32">
        <f t="shared" si="0"/>
        <v>7</v>
      </c>
      <c r="B10" s="33"/>
      <c r="C10" s="34" t="s">
        <v>11</v>
      </c>
      <c r="D10" s="35" t="s">
        <v>12</v>
      </c>
      <c r="E10" s="119">
        <v>150</v>
      </c>
      <c r="F10" s="130"/>
      <c r="G10" s="131">
        <f t="shared" si="1"/>
        <v>0</v>
      </c>
      <c r="H10" s="120"/>
      <c r="I10" s="122">
        <v>0.08</v>
      </c>
      <c r="J10" s="138">
        <f t="shared" si="2"/>
        <v>0</v>
      </c>
      <c r="K10" s="132">
        <f t="shared" si="3"/>
        <v>0</v>
      </c>
      <c r="M10" s="45"/>
      <c r="N10" s="50"/>
      <c r="O10" s="47"/>
    </row>
    <row r="11" spans="1:16" ht="25.15" customHeight="1" x14ac:dyDescent="0.25">
      <c r="A11" s="32">
        <f t="shared" si="0"/>
        <v>8</v>
      </c>
      <c r="B11" s="33"/>
      <c r="C11" s="34" t="s">
        <v>21</v>
      </c>
      <c r="D11" s="35" t="s">
        <v>14</v>
      </c>
      <c r="E11" s="119">
        <v>250</v>
      </c>
      <c r="F11" s="130"/>
      <c r="G11" s="131">
        <f t="shared" si="1"/>
        <v>0</v>
      </c>
      <c r="H11" s="120"/>
      <c r="I11" s="122">
        <v>0.08</v>
      </c>
      <c r="J11" s="138">
        <f t="shared" si="2"/>
        <v>0</v>
      </c>
      <c r="K11" s="132">
        <f t="shared" si="3"/>
        <v>0</v>
      </c>
      <c r="L11" s="14"/>
      <c r="M11" s="45"/>
      <c r="N11" s="50"/>
      <c r="O11" s="47"/>
    </row>
    <row r="12" spans="1:16" ht="25.15" customHeight="1" x14ac:dyDescent="0.25">
      <c r="A12" s="32">
        <f t="shared" si="0"/>
        <v>9</v>
      </c>
      <c r="B12" s="103"/>
      <c r="C12" s="100" t="s">
        <v>129</v>
      </c>
      <c r="D12" s="35" t="s">
        <v>14</v>
      </c>
      <c r="E12" s="119">
        <v>2</v>
      </c>
      <c r="F12" s="130"/>
      <c r="G12" s="131">
        <f t="shared" si="1"/>
        <v>0</v>
      </c>
      <c r="H12" s="120"/>
      <c r="I12" s="122">
        <v>0.08</v>
      </c>
      <c r="J12" s="138">
        <f t="shared" si="2"/>
        <v>0</v>
      </c>
      <c r="K12" s="132">
        <f t="shared" si="3"/>
        <v>0</v>
      </c>
      <c r="L12" s="14"/>
      <c r="M12" s="45"/>
      <c r="N12" s="50"/>
      <c r="O12" s="47"/>
    </row>
    <row r="13" spans="1:16" ht="25.15" customHeight="1" x14ac:dyDescent="0.25">
      <c r="A13" s="32">
        <f t="shared" si="0"/>
        <v>10</v>
      </c>
      <c r="B13" s="33"/>
      <c r="C13" s="34" t="s">
        <v>40</v>
      </c>
      <c r="D13" s="35" t="s">
        <v>14</v>
      </c>
      <c r="E13" s="119">
        <v>250</v>
      </c>
      <c r="F13" s="130"/>
      <c r="G13" s="131">
        <f t="shared" si="1"/>
        <v>0</v>
      </c>
      <c r="H13" s="120"/>
      <c r="I13" s="122">
        <v>0.23</v>
      </c>
      <c r="J13" s="138">
        <f t="shared" si="2"/>
        <v>0</v>
      </c>
      <c r="K13" s="132">
        <f t="shared" si="3"/>
        <v>0</v>
      </c>
      <c r="L13" s="14"/>
      <c r="M13" s="45"/>
      <c r="N13" s="50"/>
      <c r="O13" s="47"/>
    </row>
    <row r="14" spans="1:16" ht="25.15" customHeight="1" x14ac:dyDescent="0.25">
      <c r="A14" s="32">
        <f t="shared" si="0"/>
        <v>11</v>
      </c>
      <c r="B14" s="33"/>
      <c r="C14" s="102" t="s">
        <v>28</v>
      </c>
      <c r="D14" s="35" t="s">
        <v>14</v>
      </c>
      <c r="E14" s="119">
        <v>17</v>
      </c>
      <c r="F14" s="130"/>
      <c r="G14" s="131">
        <f t="shared" si="1"/>
        <v>0</v>
      </c>
      <c r="H14" s="120"/>
      <c r="I14" s="122">
        <v>0.05</v>
      </c>
      <c r="J14" s="138">
        <f t="shared" si="2"/>
        <v>0</v>
      </c>
      <c r="K14" s="132">
        <f t="shared" si="3"/>
        <v>0</v>
      </c>
      <c r="L14" s="14"/>
      <c r="M14" s="90"/>
      <c r="N14" s="91"/>
      <c r="O14" s="92"/>
    </row>
    <row r="15" spans="1:16" ht="25.15" customHeight="1" x14ac:dyDescent="0.25">
      <c r="A15" s="32">
        <f t="shared" si="0"/>
        <v>12</v>
      </c>
      <c r="B15" s="33"/>
      <c r="C15" s="34" t="s">
        <v>150</v>
      </c>
      <c r="D15" s="35" t="s">
        <v>14</v>
      </c>
      <c r="E15" s="119">
        <v>500</v>
      </c>
      <c r="F15" s="130"/>
      <c r="G15" s="131">
        <f t="shared" si="1"/>
        <v>0</v>
      </c>
      <c r="H15" s="120"/>
      <c r="I15" s="122">
        <v>0.05</v>
      </c>
      <c r="J15" s="138">
        <f t="shared" si="2"/>
        <v>0</v>
      </c>
      <c r="K15" s="132">
        <f t="shared" si="3"/>
        <v>0</v>
      </c>
      <c r="L15" s="14"/>
      <c r="M15" s="45"/>
      <c r="N15" s="50"/>
      <c r="O15" s="47"/>
    </row>
    <row r="16" spans="1:16" ht="25.15" customHeight="1" x14ac:dyDescent="0.25">
      <c r="A16" s="32">
        <f t="shared" si="0"/>
        <v>13</v>
      </c>
      <c r="B16" s="33"/>
      <c r="C16" s="34" t="s">
        <v>24</v>
      </c>
      <c r="D16" s="35" t="s">
        <v>14</v>
      </c>
      <c r="E16" s="119">
        <v>150</v>
      </c>
      <c r="F16" s="130"/>
      <c r="G16" s="131">
        <f t="shared" si="1"/>
        <v>0</v>
      </c>
      <c r="H16" s="120"/>
      <c r="I16" s="122">
        <v>0.23</v>
      </c>
      <c r="J16" s="138">
        <f t="shared" si="2"/>
        <v>0</v>
      </c>
      <c r="K16" s="132">
        <f t="shared" si="3"/>
        <v>0</v>
      </c>
      <c r="L16" s="14"/>
      <c r="M16" s="45"/>
      <c r="N16" s="50"/>
      <c r="O16" s="47"/>
    </row>
    <row r="17" spans="1:16" ht="25.15" customHeight="1" x14ac:dyDescent="0.25">
      <c r="A17" s="32">
        <f t="shared" si="0"/>
        <v>14</v>
      </c>
      <c r="B17" s="33"/>
      <c r="C17" s="37" t="s">
        <v>77</v>
      </c>
      <c r="D17" s="35" t="s">
        <v>14</v>
      </c>
      <c r="E17" s="119">
        <v>40</v>
      </c>
      <c r="F17" s="130"/>
      <c r="G17" s="131">
        <f t="shared" si="1"/>
        <v>0</v>
      </c>
      <c r="H17" s="120"/>
      <c r="I17" s="122">
        <v>0.05</v>
      </c>
      <c r="J17" s="138">
        <f t="shared" si="2"/>
        <v>0</v>
      </c>
      <c r="K17" s="132">
        <f t="shared" si="3"/>
        <v>0</v>
      </c>
      <c r="L17" s="14"/>
      <c r="M17" s="45"/>
      <c r="N17" s="50"/>
      <c r="O17" s="47"/>
    </row>
    <row r="18" spans="1:16" ht="25.15" customHeight="1" x14ac:dyDescent="0.25">
      <c r="A18" s="32">
        <f t="shared" si="0"/>
        <v>15</v>
      </c>
      <c r="B18" s="33"/>
      <c r="C18" s="37" t="s">
        <v>76</v>
      </c>
      <c r="D18" s="35" t="s">
        <v>14</v>
      </c>
      <c r="E18" s="119">
        <v>50</v>
      </c>
      <c r="F18" s="130"/>
      <c r="G18" s="131">
        <f t="shared" si="1"/>
        <v>0</v>
      </c>
      <c r="H18" s="120"/>
      <c r="I18" s="122">
        <v>0.05</v>
      </c>
      <c r="J18" s="138">
        <f t="shared" si="2"/>
        <v>0</v>
      </c>
      <c r="K18" s="132">
        <f t="shared" si="3"/>
        <v>0</v>
      </c>
      <c r="L18" s="14"/>
      <c r="M18" s="45"/>
      <c r="N18" s="50"/>
      <c r="O18" s="47"/>
    </row>
    <row r="19" spans="1:16" ht="25.15" customHeight="1" x14ac:dyDescent="0.25">
      <c r="A19" s="32">
        <f t="shared" si="0"/>
        <v>16</v>
      </c>
      <c r="B19" s="33"/>
      <c r="C19" s="37" t="s">
        <v>83</v>
      </c>
      <c r="D19" s="35" t="s">
        <v>14</v>
      </c>
      <c r="E19" s="119">
        <v>100</v>
      </c>
      <c r="F19" s="130"/>
      <c r="G19" s="131">
        <f t="shared" si="1"/>
        <v>0</v>
      </c>
      <c r="H19" s="120"/>
      <c r="I19" s="122">
        <v>0.05</v>
      </c>
      <c r="J19" s="138">
        <f t="shared" si="2"/>
        <v>0</v>
      </c>
      <c r="K19" s="132">
        <f t="shared" si="3"/>
        <v>0</v>
      </c>
      <c r="L19" s="14"/>
      <c r="M19" s="45"/>
      <c r="N19" s="50"/>
      <c r="O19" s="47"/>
    </row>
    <row r="20" spans="1:16" ht="25.15" customHeight="1" x14ac:dyDescent="0.25">
      <c r="A20" s="32">
        <f t="shared" si="0"/>
        <v>17</v>
      </c>
      <c r="B20" s="33"/>
      <c r="C20" s="37" t="s">
        <v>71</v>
      </c>
      <c r="D20" s="35" t="s">
        <v>14</v>
      </c>
      <c r="E20" s="119">
        <v>30</v>
      </c>
      <c r="F20" s="130"/>
      <c r="G20" s="131">
        <f t="shared" si="1"/>
        <v>0</v>
      </c>
      <c r="H20" s="120"/>
      <c r="I20" s="122">
        <v>0.05</v>
      </c>
      <c r="J20" s="138">
        <f t="shared" si="2"/>
        <v>0</v>
      </c>
      <c r="K20" s="132">
        <f t="shared" si="3"/>
        <v>0</v>
      </c>
      <c r="L20" s="14"/>
      <c r="M20" s="45"/>
      <c r="N20" s="50"/>
      <c r="O20" s="47"/>
    </row>
    <row r="21" spans="1:16" ht="25.15" customHeight="1" x14ac:dyDescent="0.25">
      <c r="A21" s="32">
        <f t="shared" si="0"/>
        <v>18</v>
      </c>
      <c r="B21" s="33"/>
      <c r="C21" s="37" t="s">
        <v>82</v>
      </c>
      <c r="D21" s="35" t="s">
        <v>14</v>
      </c>
      <c r="E21" s="119">
        <v>50</v>
      </c>
      <c r="F21" s="130"/>
      <c r="G21" s="131">
        <f t="shared" si="1"/>
        <v>0</v>
      </c>
      <c r="H21" s="120"/>
      <c r="I21" s="122">
        <v>0.05</v>
      </c>
      <c r="J21" s="138">
        <f t="shared" si="2"/>
        <v>0</v>
      </c>
      <c r="K21" s="132">
        <f t="shared" si="3"/>
        <v>0</v>
      </c>
      <c r="L21" s="14"/>
      <c r="M21" s="45"/>
      <c r="N21" s="50"/>
      <c r="O21" s="47"/>
    </row>
    <row r="22" spans="1:16" ht="25.15" customHeight="1" x14ac:dyDescent="0.25">
      <c r="A22" s="32">
        <f t="shared" si="0"/>
        <v>19</v>
      </c>
      <c r="B22" s="103"/>
      <c r="C22" s="37" t="s">
        <v>90</v>
      </c>
      <c r="D22" s="35" t="s">
        <v>14</v>
      </c>
      <c r="E22" s="119">
        <v>7</v>
      </c>
      <c r="F22" s="130"/>
      <c r="G22" s="131">
        <f t="shared" si="1"/>
        <v>0</v>
      </c>
      <c r="H22" s="120"/>
      <c r="I22" s="122">
        <v>0.08</v>
      </c>
      <c r="J22" s="138">
        <f t="shared" si="2"/>
        <v>0</v>
      </c>
      <c r="K22" s="132">
        <f t="shared" si="3"/>
        <v>0</v>
      </c>
      <c r="L22" s="14"/>
      <c r="M22" s="45"/>
      <c r="N22" s="50"/>
      <c r="O22" s="47"/>
    </row>
    <row r="23" spans="1:16" ht="25.15" customHeight="1" x14ac:dyDescent="0.25">
      <c r="A23" s="32">
        <f t="shared" si="0"/>
        <v>20</v>
      </c>
      <c r="B23" s="33"/>
      <c r="C23" s="37" t="s">
        <v>81</v>
      </c>
      <c r="D23" s="35" t="s">
        <v>14</v>
      </c>
      <c r="E23" s="119">
        <v>60</v>
      </c>
      <c r="F23" s="130"/>
      <c r="G23" s="131">
        <f t="shared" si="1"/>
        <v>0</v>
      </c>
      <c r="H23" s="120"/>
      <c r="I23" s="122">
        <v>0.05</v>
      </c>
      <c r="J23" s="138">
        <f t="shared" si="2"/>
        <v>0</v>
      </c>
      <c r="K23" s="132">
        <f t="shared" si="3"/>
        <v>0</v>
      </c>
      <c r="L23" s="14"/>
      <c r="M23" s="45"/>
      <c r="N23" s="50"/>
      <c r="O23" s="47"/>
    </row>
    <row r="24" spans="1:16" ht="25.15" customHeight="1" x14ac:dyDescent="0.25">
      <c r="A24" s="32">
        <f t="shared" si="0"/>
        <v>21</v>
      </c>
      <c r="B24" s="111"/>
      <c r="C24" s="37" t="s">
        <v>73</v>
      </c>
      <c r="D24" s="35" t="s">
        <v>14</v>
      </c>
      <c r="E24" s="119">
        <v>5</v>
      </c>
      <c r="F24" s="130"/>
      <c r="G24" s="131">
        <f t="shared" si="1"/>
        <v>0</v>
      </c>
      <c r="H24" s="120"/>
      <c r="I24" s="122">
        <v>0.05</v>
      </c>
      <c r="J24" s="138">
        <f t="shared" si="2"/>
        <v>0</v>
      </c>
      <c r="K24" s="132">
        <f t="shared" si="3"/>
        <v>0</v>
      </c>
      <c r="L24" s="107"/>
      <c r="M24" s="109"/>
      <c r="N24" s="108"/>
      <c r="O24" s="110"/>
      <c r="P24" s="107"/>
    </row>
    <row r="25" spans="1:16" ht="25.15" customHeight="1" x14ac:dyDescent="0.25">
      <c r="A25" s="32">
        <f t="shared" si="0"/>
        <v>22</v>
      </c>
      <c r="B25" s="33"/>
      <c r="C25" s="34" t="s">
        <v>17</v>
      </c>
      <c r="D25" s="35" t="s">
        <v>14</v>
      </c>
      <c r="E25" s="119">
        <v>50</v>
      </c>
      <c r="F25" s="130"/>
      <c r="G25" s="131">
        <f t="shared" si="1"/>
        <v>0</v>
      </c>
      <c r="H25" s="120"/>
      <c r="I25" s="122">
        <v>0.08</v>
      </c>
      <c r="J25" s="138">
        <f t="shared" si="2"/>
        <v>0</v>
      </c>
      <c r="K25" s="132">
        <f t="shared" si="3"/>
        <v>0</v>
      </c>
      <c r="L25" s="14"/>
      <c r="M25" s="45"/>
      <c r="N25" s="50"/>
      <c r="O25" s="47"/>
    </row>
    <row r="26" spans="1:16" ht="25.15" customHeight="1" x14ac:dyDescent="0.25">
      <c r="A26" s="32">
        <f t="shared" si="0"/>
        <v>23</v>
      </c>
      <c r="B26" s="103"/>
      <c r="C26" s="34" t="s">
        <v>153</v>
      </c>
      <c r="D26" s="35" t="s">
        <v>14</v>
      </c>
      <c r="E26" s="119">
        <v>4</v>
      </c>
      <c r="F26" s="130"/>
      <c r="G26" s="131">
        <f t="shared" si="1"/>
        <v>0</v>
      </c>
      <c r="H26" s="120"/>
      <c r="I26" s="122">
        <v>0.23</v>
      </c>
      <c r="J26" s="138">
        <f t="shared" si="2"/>
        <v>0</v>
      </c>
      <c r="K26" s="132">
        <f t="shared" si="3"/>
        <v>0</v>
      </c>
      <c r="L26" s="14"/>
      <c r="M26" s="45"/>
      <c r="N26" s="50"/>
      <c r="O26" s="47"/>
    </row>
    <row r="27" spans="1:16" ht="25.15" customHeight="1" x14ac:dyDescent="0.25">
      <c r="A27" s="32">
        <f t="shared" si="0"/>
        <v>24</v>
      </c>
      <c r="B27" s="33"/>
      <c r="C27" s="34" t="s">
        <v>38</v>
      </c>
      <c r="D27" s="35" t="s">
        <v>14</v>
      </c>
      <c r="E27" s="119">
        <v>2000</v>
      </c>
      <c r="F27" s="130"/>
      <c r="G27" s="131">
        <f t="shared" si="1"/>
        <v>0</v>
      </c>
      <c r="H27" s="120"/>
      <c r="I27" s="122">
        <v>0.05</v>
      </c>
      <c r="J27" s="138">
        <f t="shared" si="2"/>
        <v>0</v>
      </c>
      <c r="K27" s="132">
        <f t="shared" si="3"/>
        <v>0</v>
      </c>
      <c r="L27" s="14"/>
      <c r="M27" s="45"/>
      <c r="N27" s="50"/>
      <c r="O27" s="47"/>
    </row>
    <row r="28" spans="1:16" ht="25.15" customHeight="1" x14ac:dyDescent="0.25">
      <c r="A28" s="32">
        <f t="shared" si="0"/>
        <v>25</v>
      </c>
      <c r="B28" s="33"/>
      <c r="C28" s="37" t="s">
        <v>87</v>
      </c>
      <c r="D28" s="35" t="s">
        <v>14</v>
      </c>
      <c r="E28" s="119">
        <v>4000</v>
      </c>
      <c r="F28" s="130"/>
      <c r="G28" s="131">
        <f t="shared" si="1"/>
        <v>0</v>
      </c>
      <c r="H28" s="120"/>
      <c r="I28" s="122">
        <v>0.05</v>
      </c>
      <c r="J28" s="138">
        <f t="shared" si="2"/>
        <v>0</v>
      </c>
      <c r="K28" s="132">
        <f t="shared" si="3"/>
        <v>0</v>
      </c>
      <c r="L28" s="14"/>
      <c r="M28" s="45"/>
      <c r="N28" s="50"/>
      <c r="O28" s="47"/>
    </row>
    <row r="29" spans="1:16" ht="25.15" customHeight="1" x14ac:dyDescent="0.25">
      <c r="A29" s="32">
        <f t="shared" si="0"/>
        <v>26</v>
      </c>
      <c r="B29" s="33"/>
      <c r="C29" s="34" t="s">
        <v>25</v>
      </c>
      <c r="D29" s="35" t="s">
        <v>14</v>
      </c>
      <c r="E29" s="119">
        <v>17</v>
      </c>
      <c r="F29" s="130"/>
      <c r="G29" s="131">
        <f t="shared" si="1"/>
        <v>0</v>
      </c>
      <c r="H29" s="120"/>
      <c r="I29" s="122">
        <v>0.08</v>
      </c>
      <c r="J29" s="138">
        <f t="shared" si="2"/>
        <v>0</v>
      </c>
      <c r="K29" s="132">
        <f t="shared" si="3"/>
        <v>0</v>
      </c>
      <c r="L29" s="14"/>
      <c r="M29" s="45"/>
      <c r="N29" s="50"/>
      <c r="O29" s="47"/>
    </row>
    <row r="30" spans="1:16" ht="25.15" customHeight="1" x14ac:dyDescent="0.25">
      <c r="A30" s="32">
        <f t="shared" si="0"/>
        <v>27</v>
      </c>
      <c r="B30" s="33"/>
      <c r="C30" s="34" t="s">
        <v>159</v>
      </c>
      <c r="D30" s="35" t="s">
        <v>14</v>
      </c>
      <c r="E30" s="119">
        <v>25</v>
      </c>
      <c r="F30" s="130"/>
      <c r="G30" s="131">
        <f t="shared" si="1"/>
        <v>0</v>
      </c>
      <c r="H30" s="120"/>
      <c r="I30" s="122">
        <v>0.05</v>
      </c>
      <c r="J30" s="138">
        <f t="shared" si="2"/>
        <v>0</v>
      </c>
      <c r="K30" s="132">
        <f t="shared" si="3"/>
        <v>0</v>
      </c>
      <c r="L30" s="14"/>
      <c r="M30" s="45"/>
      <c r="N30" s="50"/>
      <c r="O30" s="47"/>
    </row>
    <row r="31" spans="1:16" ht="25.15" customHeight="1" x14ac:dyDescent="0.25">
      <c r="A31" s="32">
        <f t="shared" si="0"/>
        <v>28</v>
      </c>
      <c r="B31" s="33"/>
      <c r="C31" s="34" t="s">
        <v>61</v>
      </c>
      <c r="D31" s="35" t="s">
        <v>14</v>
      </c>
      <c r="E31" s="119">
        <v>500</v>
      </c>
      <c r="F31" s="130"/>
      <c r="G31" s="131">
        <f t="shared" si="1"/>
        <v>0</v>
      </c>
      <c r="H31" s="120"/>
      <c r="I31" s="122">
        <v>0.05</v>
      </c>
      <c r="J31" s="138">
        <f t="shared" si="2"/>
        <v>0</v>
      </c>
      <c r="K31" s="132">
        <f t="shared" si="3"/>
        <v>0</v>
      </c>
      <c r="L31" s="14"/>
      <c r="M31" s="90"/>
      <c r="N31" s="91"/>
      <c r="O31" s="92"/>
      <c r="P31" s="89"/>
    </row>
    <row r="32" spans="1:16" ht="25.15" customHeight="1" x14ac:dyDescent="0.25">
      <c r="A32" s="32">
        <f t="shared" si="0"/>
        <v>29</v>
      </c>
      <c r="B32" s="33"/>
      <c r="C32" s="34" t="s">
        <v>157</v>
      </c>
      <c r="D32" s="35" t="s">
        <v>14</v>
      </c>
      <c r="E32" s="119">
        <v>250</v>
      </c>
      <c r="F32" s="130"/>
      <c r="G32" s="131">
        <f t="shared" si="1"/>
        <v>0</v>
      </c>
      <c r="H32" s="120"/>
      <c r="I32" s="122">
        <v>0.23</v>
      </c>
      <c r="J32" s="138">
        <f t="shared" si="2"/>
        <v>0</v>
      </c>
      <c r="K32" s="132">
        <f t="shared" si="3"/>
        <v>0</v>
      </c>
      <c r="L32" s="14"/>
      <c r="M32" s="90"/>
      <c r="N32" s="91"/>
      <c r="O32" s="92"/>
      <c r="P32" s="89"/>
    </row>
    <row r="33" spans="1:16" ht="25.15" customHeight="1" x14ac:dyDescent="0.25">
      <c r="A33" s="32">
        <f t="shared" si="0"/>
        <v>30</v>
      </c>
      <c r="B33" s="33"/>
      <c r="C33" s="34" t="s">
        <v>46</v>
      </c>
      <c r="D33" s="35" t="s">
        <v>12</v>
      </c>
      <c r="E33" s="119">
        <v>50</v>
      </c>
      <c r="F33" s="130"/>
      <c r="G33" s="131">
        <f t="shared" si="1"/>
        <v>0</v>
      </c>
      <c r="H33" s="120"/>
      <c r="I33" s="122">
        <v>0.05</v>
      </c>
      <c r="J33" s="138">
        <f t="shared" si="2"/>
        <v>0</v>
      </c>
      <c r="K33" s="132">
        <f t="shared" si="3"/>
        <v>0</v>
      </c>
      <c r="L33" s="14"/>
      <c r="M33" s="45"/>
      <c r="N33" s="50"/>
      <c r="O33" s="47"/>
    </row>
    <row r="34" spans="1:16" ht="25.15" customHeight="1" x14ac:dyDescent="0.25">
      <c r="A34" s="32">
        <f t="shared" si="0"/>
        <v>31</v>
      </c>
      <c r="B34" s="33"/>
      <c r="C34" s="34" t="s">
        <v>42</v>
      </c>
      <c r="D34" s="35" t="s">
        <v>12</v>
      </c>
      <c r="E34" s="119">
        <v>20</v>
      </c>
      <c r="F34" s="130"/>
      <c r="G34" s="131">
        <f t="shared" si="1"/>
        <v>0</v>
      </c>
      <c r="H34" s="120"/>
      <c r="I34" s="122">
        <v>0.05</v>
      </c>
      <c r="J34" s="138">
        <f t="shared" si="2"/>
        <v>0</v>
      </c>
      <c r="K34" s="132">
        <f t="shared" si="3"/>
        <v>0</v>
      </c>
      <c r="L34" s="14"/>
      <c r="M34" s="45"/>
      <c r="N34" s="50"/>
      <c r="O34" s="47"/>
    </row>
    <row r="35" spans="1:16" ht="25.15" customHeight="1" x14ac:dyDescent="0.25">
      <c r="A35" s="32">
        <f t="shared" si="0"/>
        <v>32</v>
      </c>
      <c r="B35" s="33"/>
      <c r="C35" s="34" t="s">
        <v>43</v>
      </c>
      <c r="D35" s="35" t="s">
        <v>12</v>
      </c>
      <c r="E35" s="119">
        <v>80</v>
      </c>
      <c r="F35" s="130"/>
      <c r="G35" s="131">
        <f t="shared" si="1"/>
        <v>0</v>
      </c>
      <c r="H35" s="120"/>
      <c r="I35" s="122">
        <v>0.05</v>
      </c>
      <c r="J35" s="138">
        <f t="shared" si="2"/>
        <v>0</v>
      </c>
      <c r="K35" s="132">
        <f t="shared" si="3"/>
        <v>0</v>
      </c>
      <c r="L35" s="14"/>
      <c r="M35" s="45"/>
      <c r="N35" s="50"/>
      <c r="O35" s="47"/>
    </row>
    <row r="36" spans="1:16" ht="25.15" customHeight="1" x14ac:dyDescent="0.25">
      <c r="A36" s="32">
        <f t="shared" si="0"/>
        <v>33</v>
      </c>
      <c r="B36" s="33"/>
      <c r="C36" s="34" t="s">
        <v>45</v>
      </c>
      <c r="D36" s="35" t="s">
        <v>12</v>
      </c>
      <c r="E36" s="119">
        <v>60</v>
      </c>
      <c r="F36" s="130"/>
      <c r="G36" s="131">
        <f t="shared" si="1"/>
        <v>0</v>
      </c>
      <c r="H36" s="120"/>
      <c r="I36" s="122">
        <v>0.05</v>
      </c>
      <c r="J36" s="138">
        <f t="shared" si="2"/>
        <v>0</v>
      </c>
      <c r="K36" s="132">
        <f t="shared" si="3"/>
        <v>0</v>
      </c>
      <c r="L36" s="14"/>
      <c r="M36" s="45"/>
      <c r="N36" s="50"/>
      <c r="O36" s="47"/>
    </row>
    <row r="37" spans="1:16" ht="25.15" customHeight="1" x14ac:dyDescent="0.25">
      <c r="A37" s="32">
        <f t="shared" si="0"/>
        <v>34</v>
      </c>
      <c r="B37" s="33"/>
      <c r="C37" s="34" t="s">
        <v>44</v>
      </c>
      <c r="D37" s="35" t="s">
        <v>12</v>
      </c>
      <c r="E37" s="119">
        <v>40</v>
      </c>
      <c r="F37" s="130"/>
      <c r="G37" s="131">
        <f t="shared" si="1"/>
        <v>0</v>
      </c>
      <c r="H37" s="120"/>
      <c r="I37" s="122">
        <v>0.05</v>
      </c>
      <c r="J37" s="138">
        <f t="shared" si="2"/>
        <v>0</v>
      </c>
      <c r="K37" s="132">
        <f t="shared" si="3"/>
        <v>0</v>
      </c>
      <c r="L37" s="14"/>
      <c r="M37" s="45"/>
      <c r="N37" s="50"/>
      <c r="O37" s="47"/>
    </row>
    <row r="38" spans="1:16" ht="25.15" customHeight="1" x14ac:dyDescent="0.25">
      <c r="A38" s="32">
        <f t="shared" si="0"/>
        <v>35</v>
      </c>
      <c r="B38" s="33"/>
      <c r="C38" s="34" t="s">
        <v>57</v>
      </c>
      <c r="D38" s="35" t="s">
        <v>14</v>
      </c>
      <c r="E38" s="119">
        <v>150</v>
      </c>
      <c r="F38" s="130"/>
      <c r="G38" s="131">
        <f t="shared" si="1"/>
        <v>0</v>
      </c>
      <c r="H38" s="120"/>
      <c r="I38" s="122">
        <v>0.05</v>
      </c>
      <c r="J38" s="138">
        <f t="shared" si="2"/>
        <v>0</v>
      </c>
      <c r="K38" s="132">
        <f t="shared" si="3"/>
        <v>0</v>
      </c>
      <c r="L38" s="14"/>
      <c r="M38" s="45"/>
      <c r="N38" s="50"/>
      <c r="O38" s="47"/>
    </row>
    <row r="39" spans="1:16" ht="25.15" customHeight="1" x14ac:dyDescent="0.25">
      <c r="A39" s="32">
        <f t="shared" si="0"/>
        <v>36</v>
      </c>
      <c r="B39" s="103"/>
      <c r="C39" s="37" t="s">
        <v>151</v>
      </c>
      <c r="D39" s="35" t="s">
        <v>14</v>
      </c>
      <c r="E39" s="119">
        <v>6</v>
      </c>
      <c r="F39" s="130"/>
      <c r="G39" s="131">
        <f t="shared" si="1"/>
        <v>0</v>
      </c>
      <c r="H39" s="120"/>
      <c r="I39" s="122">
        <v>0.05</v>
      </c>
      <c r="J39" s="138">
        <f t="shared" si="2"/>
        <v>0</v>
      </c>
      <c r="K39" s="132">
        <f t="shared" si="3"/>
        <v>0</v>
      </c>
      <c r="L39" s="14"/>
      <c r="M39" s="45"/>
      <c r="N39" s="50"/>
      <c r="O39" s="47"/>
    </row>
    <row r="40" spans="1:16" ht="25.15" customHeight="1" x14ac:dyDescent="0.25">
      <c r="A40" s="32">
        <f t="shared" si="0"/>
        <v>37</v>
      </c>
      <c r="B40" s="111"/>
      <c r="C40" s="37" t="s">
        <v>91</v>
      </c>
      <c r="D40" s="35" t="s">
        <v>14</v>
      </c>
      <c r="E40" s="119">
        <v>500</v>
      </c>
      <c r="F40" s="130"/>
      <c r="G40" s="131">
        <f t="shared" si="1"/>
        <v>0</v>
      </c>
      <c r="H40" s="120"/>
      <c r="I40" s="122">
        <v>0.05</v>
      </c>
      <c r="J40" s="138">
        <f t="shared" si="2"/>
        <v>0</v>
      </c>
      <c r="K40" s="132">
        <f t="shared" si="3"/>
        <v>0</v>
      </c>
      <c r="L40" s="107"/>
      <c r="M40" s="109"/>
      <c r="N40" s="108"/>
      <c r="O40" s="110"/>
      <c r="P40" s="107"/>
    </row>
    <row r="41" spans="1:16" ht="25.15" customHeight="1" x14ac:dyDescent="0.25">
      <c r="A41" s="32">
        <f t="shared" si="0"/>
        <v>38</v>
      </c>
      <c r="B41" s="103"/>
      <c r="C41" s="34" t="s">
        <v>32</v>
      </c>
      <c r="D41" s="35" t="s">
        <v>14</v>
      </c>
      <c r="E41" s="119">
        <v>6</v>
      </c>
      <c r="F41" s="130"/>
      <c r="G41" s="131">
        <f t="shared" si="1"/>
        <v>0</v>
      </c>
      <c r="H41" s="120"/>
      <c r="I41" s="122">
        <v>0.08</v>
      </c>
      <c r="J41" s="138">
        <f t="shared" si="2"/>
        <v>0</v>
      </c>
      <c r="K41" s="132">
        <f t="shared" si="3"/>
        <v>0</v>
      </c>
      <c r="L41" s="14"/>
      <c r="M41" s="45"/>
      <c r="N41" s="50"/>
      <c r="O41" s="47"/>
    </row>
    <row r="42" spans="1:16" ht="25.15" customHeight="1" x14ac:dyDescent="0.25">
      <c r="A42" s="32">
        <f t="shared" si="0"/>
        <v>39</v>
      </c>
      <c r="B42" s="33"/>
      <c r="C42" s="37" t="s">
        <v>70</v>
      </c>
      <c r="D42" s="35" t="s">
        <v>14</v>
      </c>
      <c r="E42" s="119">
        <v>70</v>
      </c>
      <c r="F42" s="130"/>
      <c r="G42" s="131">
        <f t="shared" si="1"/>
        <v>0</v>
      </c>
      <c r="H42" s="120"/>
      <c r="I42" s="122">
        <v>0.05</v>
      </c>
      <c r="J42" s="138">
        <f t="shared" si="2"/>
        <v>0</v>
      </c>
      <c r="K42" s="132">
        <f t="shared" si="3"/>
        <v>0</v>
      </c>
      <c r="L42" s="14"/>
      <c r="M42" s="45"/>
      <c r="N42" s="50"/>
      <c r="O42" s="47"/>
    </row>
    <row r="43" spans="1:16" ht="25.15" customHeight="1" x14ac:dyDescent="0.25">
      <c r="A43" s="32">
        <f t="shared" si="0"/>
        <v>40</v>
      </c>
      <c r="B43" s="33"/>
      <c r="C43" s="37" t="s">
        <v>69</v>
      </c>
      <c r="D43" s="35" t="s">
        <v>14</v>
      </c>
      <c r="E43" s="119">
        <v>60</v>
      </c>
      <c r="F43" s="130"/>
      <c r="G43" s="131">
        <f t="shared" si="1"/>
        <v>0</v>
      </c>
      <c r="H43" s="120"/>
      <c r="I43" s="122">
        <v>0.05</v>
      </c>
      <c r="J43" s="138">
        <f t="shared" si="2"/>
        <v>0</v>
      </c>
      <c r="K43" s="132">
        <f t="shared" si="3"/>
        <v>0</v>
      </c>
      <c r="L43" s="14"/>
      <c r="M43" s="45"/>
      <c r="N43" s="50"/>
      <c r="O43" s="47"/>
    </row>
    <row r="44" spans="1:16" ht="25.15" customHeight="1" x14ac:dyDescent="0.25">
      <c r="A44" s="32">
        <f t="shared" si="0"/>
        <v>41</v>
      </c>
      <c r="B44" s="33"/>
      <c r="C44" s="37" t="s">
        <v>68</v>
      </c>
      <c r="D44" s="35" t="s">
        <v>14</v>
      </c>
      <c r="E44" s="119">
        <v>70</v>
      </c>
      <c r="F44" s="130"/>
      <c r="G44" s="131">
        <f t="shared" si="1"/>
        <v>0</v>
      </c>
      <c r="H44" s="120"/>
      <c r="I44" s="122">
        <v>0.05</v>
      </c>
      <c r="J44" s="138">
        <f t="shared" si="2"/>
        <v>0</v>
      </c>
      <c r="K44" s="132">
        <f t="shared" si="3"/>
        <v>0</v>
      </c>
      <c r="L44" s="14"/>
      <c r="M44" s="45"/>
      <c r="N44" s="50"/>
      <c r="O44" s="47"/>
    </row>
    <row r="45" spans="1:16" ht="25.15" customHeight="1" x14ac:dyDescent="0.25">
      <c r="A45" s="32">
        <f t="shared" si="0"/>
        <v>42</v>
      </c>
      <c r="B45" s="103"/>
      <c r="C45" s="37" t="s">
        <v>72</v>
      </c>
      <c r="D45" s="35" t="s">
        <v>14</v>
      </c>
      <c r="E45" s="119">
        <v>8</v>
      </c>
      <c r="F45" s="130"/>
      <c r="G45" s="131">
        <f t="shared" si="1"/>
        <v>0</v>
      </c>
      <c r="H45" s="120"/>
      <c r="I45" s="122">
        <v>0.05</v>
      </c>
      <c r="J45" s="138">
        <f t="shared" si="2"/>
        <v>0</v>
      </c>
      <c r="K45" s="132">
        <f t="shared" si="3"/>
        <v>0</v>
      </c>
      <c r="L45" s="14"/>
      <c r="M45" s="45"/>
      <c r="N45" s="50"/>
      <c r="O45" s="47"/>
    </row>
    <row r="46" spans="1:16" ht="25.15" customHeight="1" x14ac:dyDescent="0.25">
      <c r="A46" s="32">
        <f t="shared" si="0"/>
        <v>43</v>
      </c>
      <c r="B46" s="103"/>
      <c r="C46" s="37" t="s">
        <v>144</v>
      </c>
      <c r="D46" s="35" t="s">
        <v>14</v>
      </c>
      <c r="E46" s="119">
        <v>2</v>
      </c>
      <c r="F46" s="130"/>
      <c r="G46" s="131">
        <f t="shared" si="1"/>
        <v>0</v>
      </c>
      <c r="H46" s="120"/>
      <c r="I46" s="122">
        <v>0.08</v>
      </c>
      <c r="J46" s="138">
        <f t="shared" si="2"/>
        <v>0</v>
      </c>
      <c r="K46" s="132">
        <f t="shared" si="3"/>
        <v>0</v>
      </c>
      <c r="L46" s="14"/>
      <c r="M46" s="45"/>
      <c r="N46" s="50"/>
      <c r="O46" s="47"/>
    </row>
    <row r="47" spans="1:16" ht="25.15" customHeight="1" x14ac:dyDescent="0.25">
      <c r="A47" s="32">
        <f t="shared" si="0"/>
        <v>44</v>
      </c>
      <c r="B47" s="103"/>
      <c r="C47" s="34" t="s">
        <v>155</v>
      </c>
      <c r="D47" s="35" t="s">
        <v>14</v>
      </c>
      <c r="E47" s="119">
        <v>5</v>
      </c>
      <c r="F47" s="130"/>
      <c r="G47" s="131">
        <f t="shared" si="1"/>
        <v>0</v>
      </c>
      <c r="H47" s="120"/>
      <c r="I47" s="122">
        <v>0.23</v>
      </c>
      <c r="J47" s="138">
        <f t="shared" si="2"/>
        <v>0</v>
      </c>
      <c r="K47" s="132">
        <f t="shared" si="3"/>
        <v>0</v>
      </c>
      <c r="L47" s="14"/>
      <c r="M47" s="45"/>
      <c r="N47" s="50"/>
      <c r="O47" s="47"/>
    </row>
    <row r="48" spans="1:16" ht="25.15" customHeight="1" x14ac:dyDescent="0.25">
      <c r="A48" s="32">
        <f t="shared" si="0"/>
        <v>45</v>
      </c>
      <c r="B48" s="103"/>
      <c r="C48" s="34" t="s">
        <v>131</v>
      </c>
      <c r="D48" s="35" t="s">
        <v>14</v>
      </c>
      <c r="E48" s="119">
        <v>12</v>
      </c>
      <c r="F48" s="130"/>
      <c r="G48" s="131">
        <f t="shared" si="1"/>
        <v>0</v>
      </c>
      <c r="H48" s="120"/>
      <c r="I48" s="122">
        <v>0.05</v>
      </c>
      <c r="J48" s="138">
        <f t="shared" si="2"/>
        <v>0</v>
      </c>
      <c r="K48" s="132">
        <f t="shared" si="3"/>
        <v>0</v>
      </c>
      <c r="L48" s="14"/>
      <c r="M48" s="45"/>
      <c r="N48" s="50"/>
      <c r="O48" s="47"/>
    </row>
    <row r="49" spans="1:15" ht="25.15" customHeight="1" x14ac:dyDescent="0.25">
      <c r="A49" s="32">
        <f t="shared" si="0"/>
        <v>46</v>
      </c>
      <c r="B49" s="103"/>
      <c r="C49" s="34" t="s">
        <v>31</v>
      </c>
      <c r="D49" s="35" t="s">
        <v>14</v>
      </c>
      <c r="E49" s="119">
        <v>5</v>
      </c>
      <c r="F49" s="130"/>
      <c r="G49" s="131">
        <f t="shared" si="1"/>
        <v>0</v>
      </c>
      <c r="H49" s="120"/>
      <c r="I49" s="122">
        <v>0.05</v>
      </c>
      <c r="J49" s="138">
        <f t="shared" si="2"/>
        <v>0</v>
      </c>
      <c r="K49" s="132">
        <f t="shared" si="3"/>
        <v>0</v>
      </c>
      <c r="L49" s="14"/>
      <c r="M49" s="45"/>
      <c r="N49" s="50"/>
      <c r="O49" s="47"/>
    </row>
    <row r="50" spans="1:15" ht="25.15" customHeight="1" x14ac:dyDescent="0.25">
      <c r="A50" s="32">
        <f t="shared" si="0"/>
        <v>47</v>
      </c>
      <c r="B50" s="103"/>
      <c r="C50" s="34" t="s">
        <v>149</v>
      </c>
      <c r="D50" s="35" t="s">
        <v>14</v>
      </c>
      <c r="E50" s="119">
        <v>25</v>
      </c>
      <c r="F50" s="130"/>
      <c r="G50" s="131">
        <f t="shared" si="1"/>
        <v>0</v>
      </c>
      <c r="H50" s="120"/>
      <c r="I50" s="122">
        <v>0.08</v>
      </c>
      <c r="J50" s="138">
        <f t="shared" si="2"/>
        <v>0</v>
      </c>
      <c r="K50" s="132">
        <f t="shared" si="3"/>
        <v>0</v>
      </c>
      <c r="L50" s="14"/>
      <c r="M50" s="45"/>
      <c r="N50" s="50"/>
      <c r="O50" s="47"/>
    </row>
    <row r="51" spans="1:15" ht="25.15" customHeight="1" x14ac:dyDescent="0.25">
      <c r="A51" s="32">
        <f t="shared" si="0"/>
        <v>48</v>
      </c>
      <c r="B51" s="33"/>
      <c r="C51" s="34" t="s">
        <v>19</v>
      </c>
      <c r="D51" s="35" t="s">
        <v>14</v>
      </c>
      <c r="E51" s="119">
        <v>25</v>
      </c>
      <c r="F51" s="130"/>
      <c r="G51" s="131">
        <f t="shared" si="1"/>
        <v>0</v>
      </c>
      <c r="H51" s="120"/>
      <c r="I51" s="122">
        <v>0.08</v>
      </c>
      <c r="J51" s="138">
        <f t="shared" si="2"/>
        <v>0</v>
      </c>
      <c r="K51" s="132">
        <f t="shared" si="3"/>
        <v>0</v>
      </c>
      <c r="L51" s="14"/>
      <c r="M51" s="45"/>
      <c r="N51" s="50"/>
      <c r="O51" s="47"/>
    </row>
    <row r="52" spans="1:15" ht="25.15" customHeight="1" x14ac:dyDescent="0.25">
      <c r="A52" s="32">
        <f t="shared" si="0"/>
        <v>49</v>
      </c>
      <c r="B52" s="33"/>
      <c r="C52" s="34" t="s">
        <v>18</v>
      </c>
      <c r="D52" s="35" t="s">
        <v>14</v>
      </c>
      <c r="E52" s="119">
        <v>35</v>
      </c>
      <c r="F52" s="130"/>
      <c r="G52" s="131">
        <f t="shared" si="1"/>
        <v>0</v>
      </c>
      <c r="H52" s="120"/>
      <c r="I52" s="122">
        <v>0.08</v>
      </c>
      <c r="J52" s="138">
        <f t="shared" si="2"/>
        <v>0</v>
      </c>
      <c r="K52" s="132">
        <f t="shared" si="3"/>
        <v>0</v>
      </c>
      <c r="L52" s="14"/>
      <c r="M52" s="45"/>
      <c r="N52" s="50"/>
      <c r="O52" s="47"/>
    </row>
    <row r="53" spans="1:15" ht="25.15" customHeight="1" x14ac:dyDescent="0.25">
      <c r="A53" s="32">
        <f t="shared" si="0"/>
        <v>50</v>
      </c>
      <c r="B53" s="33"/>
      <c r="C53" s="34" t="s">
        <v>16</v>
      </c>
      <c r="D53" s="35" t="s">
        <v>14</v>
      </c>
      <c r="E53" s="119">
        <v>70</v>
      </c>
      <c r="F53" s="130"/>
      <c r="G53" s="131">
        <f t="shared" si="1"/>
        <v>0</v>
      </c>
      <c r="H53" s="120"/>
      <c r="I53" s="122">
        <v>0.05</v>
      </c>
      <c r="J53" s="138">
        <f t="shared" si="2"/>
        <v>0</v>
      </c>
      <c r="K53" s="132">
        <f t="shared" si="3"/>
        <v>0</v>
      </c>
      <c r="L53" s="14"/>
      <c r="M53" s="45"/>
      <c r="N53" s="50"/>
      <c r="O53" s="47"/>
    </row>
    <row r="54" spans="1:15" ht="25.15" customHeight="1" x14ac:dyDescent="0.3">
      <c r="A54" s="32">
        <f t="shared" si="0"/>
        <v>51</v>
      </c>
      <c r="B54" s="33"/>
      <c r="C54" s="34" t="s">
        <v>147</v>
      </c>
      <c r="D54" s="35" t="s">
        <v>14</v>
      </c>
      <c r="E54" s="119">
        <v>250</v>
      </c>
      <c r="F54" s="130"/>
      <c r="G54" s="131">
        <f t="shared" si="1"/>
        <v>0</v>
      </c>
      <c r="H54" s="120"/>
      <c r="I54" s="122">
        <v>0.05</v>
      </c>
      <c r="J54" s="138">
        <f t="shared" si="2"/>
        <v>0</v>
      </c>
      <c r="K54" s="132">
        <f t="shared" si="3"/>
        <v>0</v>
      </c>
      <c r="M54" s="45"/>
      <c r="N54" s="50"/>
      <c r="O54" s="47"/>
    </row>
    <row r="55" spans="1:15" ht="25.15" customHeight="1" x14ac:dyDescent="0.3">
      <c r="A55" s="32">
        <f t="shared" si="0"/>
        <v>52</v>
      </c>
      <c r="B55" s="33"/>
      <c r="C55" s="34" t="s">
        <v>15</v>
      </c>
      <c r="D55" s="35" t="s">
        <v>14</v>
      </c>
      <c r="E55" s="119">
        <v>50</v>
      </c>
      <c r="F55" s="130"/>
      <c r="G55" s="131">
        <f t="shared" si="1"/>
        <v>0</v>
      </c>
      <c r="H55" s="120"/>
      <c r="I55" s="122">
        <v>0.05</v>
      </c>
      <c r="J55" s="138">
        <f t="shared" si="2"/>
        <v>0</v>
      </c>
      <c r="K55" s="132">
        <f t="shared" si="3"/>
        <v>0</v>
      </c>
      <c r="M55" s="45"/>
      <c r="N55" s="50"/>
      <c r="O55" s="47"/>
    </row>
    <row r="56" spans="1:15" ht="25.15" customHeight="1" x14ac:dyDescent="0.25">
      <c r="A56" s="32">
        <f t="shared" si="0"/>
        <v>53</v>
      </c>
      <c r="B56" s="33"/>
      <c r="C56" s="34" t="s">
        <v>152</v>
      </c>
      <c r="D56" s="35" t="s">
        <v>14</v>
      </c>
      <c r="E56" s="119">
        <v>24</v>
      </c>
      <c r="F56" s="130"/>
      <c r="G56" s="131">
        <f t="shared" si="1"/>
        <v>0</v>
      </c>
      <c r="H56" s="120"/>
      <c r="I56" s="122">
        <v>0.05</v>
      </c>
      <c r="J56" s="138">
        <f t="shared" si="2"/>
        <v>0</v>
      </c>
      <c r="K56" s="132">
        <f t="shared" si="3"/>
        <v>0</v>
      </c>
      <c r="L56" s="14"/>
      <c r="M56" s="45"/>
      <c r="N56" s="50"/>
      <c r="O56" s="47"/>
    </row>
    <row r="57" spans="1:15" ht="25.15" customHeight="1" x14ac:dyDescent="0.25">
      <c r="A57" s="32">
        <f t="shared" si="0"/>
        <v>54</v>
      </c>
      <c r="B57" s="33"/>
      <c r="C57" s="37" t="s">
        <v>128</v>
      </c>
      <c r="D57" s="35" t="s">
        <v>14</v>
      </c>
      <c r="E57" s="119">
        <v>130</v>
      </c>
      <c r="F57" s="130"/>
      <c r="G57" s="131">
        <f t="shared" si="1"/>
        <v>0</v>
      </c>
      <c r="H57" s="120"/>
      <c r="I57" s="122">
        <v>0.05</v>
      </c>
      <c r="J57" s="138">
        <f t="shared" si="2"/>
        <v>0</v>
      </c>
      <c r="K57" s="132">
        <f t="shared" si="3"/>
        <v>0</v>
      </c>
      <c r="L57" s="14"/>
      <c r="M57" s="45"/>
      <c r="N57" s="50"/>
      <c r="O57" s="47"/>
    </row>
    <row r="58" spans="1:15" ht="25.15" customHeight="1" x14ac:dyDescent="0.3">
      <c r="A58" s="32">
        <f t="shared" si="0"/>
        <v>55</v>
      </c>
      <c r="B58" s="33"/>
      <c r="C58" s="34" t="s">
        <v>146</v>
      </c>
      <c r="D58" s="35" t="s">
        <v>14</v>
      </c>
      <c r="E58" s="119">
        <v>320</v>
      </c>
      <c r="F58" s="130"/>
      <c r="G58" s="131">
        <f t="shared" si="1"/>
        <v>0</v>
      </c>
      <c r="H58" s="120"/>
      <c r="I58" s="122">
        <v>0.05</v>
      </c>
      <c r="J58" s="138">
        <f t="shared" si="2"/>
        <v>0</v>
      </c>
      <c r="K58" s="132">
        <f t="shared" si="3"/>
        <v>0</v>
      </c>
      <c r="M58" s="45"/>
      <c r="N58" s="50"/>
      <c r="O58" s="47"/>
    </row>
    <row r="59" spans="1:15" ht="25.15" customHeight="1" x14ac:dyDescent="0.25">
      <c r="A59" s="32">
        <f t="shared" si="0"/>
        <v>56</v>
      </c>
      <c r="B59" s="36"/>
      <c r="C59" s="37" t="s">
        <v>145</v>
      </c>
      <c r="D59" s="35" t="s">
        <v>14</v>
      </c>
      <c r="E59" s="119">
        <v>200</v>
      </c>
      <c r="F59" s="130"/>
      <c r="G59" s="131">
        <f t="shared" si="1"/>
        <v>0</v>
      </c>
      <c r="H59" s="120"/>
      <c r="I59" s="122">
        <v>0.05</v>
      </c>
      <c r="J59" s="138">
        <f t="shared" si="2"/>
        <v>0</v>
      </c>
      <c r="K59" s="132">
        <f t="shared" si="3"/>
        <v>0</v>
      </c>
      <c r="L59" s="14"/>
      <c r="M59" s="45"/>
      <c r="N59" s="50"/>
      <c r="O59" s="47"/>
    </row>
    <row r="60" spans="1:15" ht="25.15" customHeight="1" x14ac:dyDescent="0.25">
      <c r="A60" s="32">
        <f t="shared" si="0"/>
        <v>57</v>
      </c>
      <c r="B60" s="36"/>
      <c r="C60" s="34" t="s">
        <v>53</v>
      </c>
      <c r="D60" s="35" t="s">
        <v>14</v>
      </c>
      <c r="E60" s="119">
        <v>340</v>
      </c>
      <c r="F60" s="130"/>
      <c r="G60" s="131">
        <f t="shared" si="1"/>
        <v>0</v>
      </c>
      <c r="H60" s="120"/>
      <c r="I60" s="122">
        <v>0.05</v>
      </c>
      <c r="J60" s="138">
        <f t="shared" si="2"/>
        <v>0</v>
      </c>
      <c r="K60" s="132">
        <f t="shared" si="3"/>
        <v>0</v>
      </c>
      <c r="L60" s="14"/>
      <c r="M60" s="45"/>
      <c r="N60" s="50"/>
      <c r="O60" s="47"/>
    </row>
    <row r="61" spans="1:15" ht="25.15" customHeight="1" x14ac:dyDescent="0.25">
      <c r="A61" s="32">
        <f t="shared" si="0"/>
        <v>58</v>
      </c>
      <c r="B61" s="36"/>
      <c r="C61" s="34" t="s">
        <v>56</v>
      </c>
      <c r="D61" s="35" t="s">
        <v>55</v>
      </c>
      <c r="E61" s="119">
        <v>90</v>
      </c>
      <c r="F61" s="130"/>
      <c r="G61" s="131">
        <f t="shared" si="1"/>
        <v>0</v>
      </c>
      <c r="H61" s="120"/>
      <c r="I61" s="122">
        <v>0.05</v>
      </c>
      <c r="J61" s="138">
        <f t="shared" si="2"/>
        <v>0</v>
      </c>
      <c r="K61" s="132">
        <f t="shared" si="3"/>
        <v>0</v>
      </c>
      <c r="L61" s="14"/>
      <c r="M61" s="45"/>
      <c r="N61" s="50"/>
      <c r="O61" s="47"/>
    </row>
    <row r="62" spans="1:15" ht="25.15" customHeight="1" x14ac:dyDescent="0.25">
      <c r="A62" s="32">
        <f t="shared" si="0"/>
        <v>59</v>
      </c>
      <c r="B62" s="36"/>
      <c r="C62" s="34" t="s">
        <v>41</v>
      </c>
      <c r="D62" s="35" t="s">
        <v>12</v>
      </c>
      <c r="E62" s="119">
        <v>250</v>
      </c>
      <c r="F62" s="130"/>
      <c r="G62" s="131">
        <f t="shared" si="1"/>
        <v>0</v>
      </c>
      <c r="H62" s="120"/>
      <c r="I62" s="122">
        <v>0.05</v>
      </c>
      <c r="J62" s="138">
        <f t="shared" si="2"/>
        <v>0</v>
      </c>
      <c r="K62" s="132">
        <f t="shared" si="3"/>
        <v>0</v>
      </c>
      <c r="L62" s="14"/>
      <c r="M62" s="45"/>
      <c r="N62" s="50"/>
      <c r="O62" s="47"/>
    </row>
    <row r="63" spans="1:15" ht="25.15" customHeight="1" x14ac:dyDescent="0.25">
      <c r="A63" s="32">
        <f t="shared" si="0"/>
        <v>60</v>
      </c>
      <c r="B63" s="36"/>
      <c r="C63" s="34" t="s">
        <v>160</v>
      </c>
      <c r="D63" s="35" t="s">
        <v>12</v>
      </c>
      <c r="E63" s="119">
        <v>70</v>
      </c>
      <c r="F63" s="130"/>
      <c r="G63" s="131">
        <f t="shared" si="1"/>
        <v>0</v>
      </c>
      <c r="H63" s="120"/>
      <c r="I63" s="122"/>
      <c r="J63" s="138">
        <f t="shared" si="2"/>
        <v>0</v>
      </c>
      <c r="K63" s="132">
        <f t="shared" si="3"/>
        <v>0</v>
      </c>
      <c r="L63" s="14"/>
      <c r="M63" s="45"/>
      <c r="N63" s="50"/>
      <c r="O63" s="47"/>
    </row>
    <row r="64" spans="1:15" ht="25.15" customHeight="1" x14ac:dyDescent="0.25">
      <c r="A64" s="32">
        <f t="shared" si="0"/>
        <v>61</v>
      </c>
      <c r="B64" s="38"/>
      <c r="C64" s="34" t="s">
        <v>52</v>
      </c>
      <c r="D64" s="35" t="s">
        <v>12</v>
      </c>
      <c r="E64" s="119">
        <v>7</v>
      </c>
      <c r="F64" s="130"/>
      <c r="G64" s="131">
        <f t="shared" si="1"/>
        <v>0</v>
      </c>
      <c r="H64" s="120"/>
      <c r="I64" s="122">
        <v>0.05</v>
      </c>
      <c r="J64" s="138">
        <f t="shared" si="2"/>
        <v>0</v>
      </c>
      <c r="K64" s="132">
        <f t="shared" si="3"/>
        <v>0</v>
      </c>
      <c r="L64" s="14"/>
      <c r="M64" s="45"/>
      <c r="N64" s="50"/>
      <c r="O64" s="47"/>
    </row>
    <row r="65" spans="1:15" ht="25.15" customHeight="1" x14ac:dyDescent="0.25">
      <c r="A65" s="32">
        <f t="shared" si="0"/>
        <v>62</v>
      </c>
      <c r="B65" s="38"/>
      <c r="C65" s="34" t="s">
        <v>156</v>
      </c>
      <c r="D65" s="35" t="s">
        <v>14</v>
      </c>
      <c r="E65" s="119">
        <v>260</v>
      </c>
      <c r="F65" s="130"/>
      <c r="G65" s="131">
        <f t="shared" si="1"/>
        <v>0</v>
      </c>
      <c r="H65" s="120"/>
      <c r="I65" s="122">
        <v>0.05</v>
      </c>
      <c r="J65" s="138">
        <f t="shared" si="2"/>
        <v>0</v>
      </c>
      <c r="K65" s="132">
        <f t="shared" si="3"/>
        <v>0</v>
      </c>
      <c r="L65" s="14"/>
      <c r="M65" s="45"/>
      <c r="N65" s="50"/>
      <c r="O65" s="47"/>
    </row>
    <row r="66" spans="1:15" ht="25.15" customHeight="1" x14ac:dyDescent="0.25">
      <c r="A66" s="32">
        <f t="shared" si="0"/>
        <v>63</v>
      </c>
      <c r="B66" s="38"/>
      <c r="C66" s="37" t="s">
        <v>137</v>
      </c>
      <c r="D66" s="35" t="s">
        <v>14</v>
      </c>
      <c r="E66" s="119">
        <v>25</v>
      </c>
      <c r="F66" s="130"/>
      <c r="G66" s="131">
        <f t="shared" si="1"/>
        <v>0</v>
      </c>
      <c r="H66" s="120"/>
      <c r="I66" s="122">
        <v>0.05</v>
      </c>
      <c r="J66" s="138">
        <f t="shared" si="2"/>
        <v>0</v>
      </c>
      <c r="K66" s="132">
        <f t="shared" si="3"/>
        <v>0</v>
      </c>
      <c r="L66" s="14"/>
      <c r="M66" s="45"/>
      <c r="N66" s="50"/>
      <c r="O66" s="47"/>
    </row>
    <row r="67" spans="1:15" ht="25.15" customHeight="1" x14ac:dyDescent="0.25">
      <c r="A67" s="32">
        <f t="shared" ref="A67:A116" si="4">A66+1</f>
        <v>64</v>
      </c>
      <c r="B67" s="36"/>
      <c r="C67" s="34" t="s">
        <v>134</v>
      </c>
      <c r="D67" s="35" t="s">
        <v>55</v>
      </c>
      <c r="E67" s="119">
        <v>150</v>
      </c>
      <c r="F67" s="130"/>
      <c r="G67" s="131">
        <f t="shared" si="1"/>
        <v>0</v>
      </c>
      <c r="H67" s="120"/>
      <c r="I67" s="122">
        <v>0.05</v>
      </c>
      <c r="J67" s="138">
        <f t="shared" si="2"/>
        <v>0</v>
      </c>
      <c r="K67" s="132">
        <f t="shared" si="3"/>
        <v>0</v>
      </c>
      <c r="L67" s="14"/>
      <c r="M67" s="45"/>
      <c r="N67" s="50"/>
      <c r="O67" s="47"/>
    </row>
    <row r="68" spans="1:15" ht="25.15" customHeight="1" x14ac:dyDescent="0.25">
      <c r="A68" s="32">
        <f t="shared" si="4"/>
        <v>65</v>
      </c>
      <c r="B68" s="36"/>
      <c r="C68" s="34" t="s">
        <v>54</v>
      </c>
      <c r="D68" s="35" t="s">
        <v>55</v>
      </c>
      <c r="E68" s="119">
        <v>500</v>
      </c>
      <c r="F68" s="130"/>
      <c r="G68" s="131">
        <f t="shared" si="1"/>
        <v>0</v>
      </c>
      <c r="H68" s="120"/>
      <c r="I68" s="122">
        <v>0.05</v>
      </c>
      <c r="J68" s="138">
        <f t="shared" si="2"/>
        <v>0</v>
      </c>
      <c r="K68" s="132">
        <f t="shared" si="3"/>
        <v>0</v>
      </c>
      <c r="L68" s="14"/>
      <c r="M68" s="45"/>
      <c r="N68" s="50"/>
      <c r="O68" s="47"/>
    </row>
    <row r="69" spans="1:15" ht="25.15" customHeight="1" x14ac:dyDescent="0.25">
      <c r="A69" s="32">
        <f t="shared" si="4"/>
        <v>66</v>
      </c>
      <c r="B69" s="36"/>
      <c r="C69" s="37" t="s">
        <v>154</v>
      </c>
      <c r="D69" s="35" t="s">
        <v>14</v>
      </c>
      <c r="E69" s="119">
        <v>3500</v>
      </c>
      <c r="F69" s="130"/>
      <c r="G69" s="131">
        <f t="shared" si="1"/>
        <v>0</v>
      </c>
      <c r="H69" s="120"/>
      <c r="I69" s="122">
        <v>0.05</v>
      </c>
      <c r="J69" s="138">
        <f t="shared" si="2"/>
        <v>0</v>
      </c>
      <c r="K69" s="132">
        <f t="shared" si="3"/>
        <v>0</v>
      </c>
      <c r="L69" s="14"/>
      <c r="M69" s="45"/>
      <c r="N69" s="50"/>
      <c r="O69" s="47"/>
    </row>
    <row r="70" spans="1:15" ht="25.15" customHeight="1" x14ac:dyDescent="0.25">
      <c r="A70" s="32">
        <f t="shared" si="4"/>
        <v>67</v>
      </c>
      <c r="B70" s="38"/>
      <c r="C70" s="37" t="s">
        <v>89</v>
      </c>
      <c r="D70" s="35" t="s">
        <v>14</v>
      </c>
      <c r="E70" s="119">
        <v>15</v>
      </c>
      <c r="F70" s="130"/>
      <c r="G70" s="131">
        <f t="shared" ref="G70:G116" si="5">E70*F70</f>
        <v>0</v>
      </c>
      <c r="H70" s="120"/>
      <c r="I70" s="122">
        <v>0.08</v>
      </c>
      <c r="J70" s="138">
        <f t="shared" ref="J70:J116" si="6">F70+F70*I70</f>
        <v>0</v>
      </c>
      <c r="K70" s="132">
        <f t="shared" ref="K70:K116" si="7">E70*J70</f>
        <v>0</v>
      </c>
      <c r="L70" s="14"/>
      <c r="M70" s="45"/>
      <c r="N70" s="50"/>
      <c r="O70" s="47"/>
    </row>
    <row r="71" spans="1:15" ht="25.15" customHeight="1" x14ac:dyDescent="0.25">
      <c r="A71" s="32">
        <f t="shared" si="4"/>
        <v>68</v>
      </c>
      <c r="B71" s="38"/>
      <c r="C71" s="37" t="s">
        <v>140</v>
      </c>
      <c r="D71" s="35" t="s">
        <v>14</v>
      </c>
      <c r="E71" s="119">
        <v>10</v>
      </c>
      <c r="F71" s="130"/>
      <c r="G71" s="131">
        <f t="shared" si="5"/>
        <v>0</v>
      </c>
      <c r="H71" s="120"/>
      <c r="I71" s="122">
        <v>0.08</v>
      </c>
      <c r="J71" s="138">
        <f t="shared" si="6"/>
        <v>0</v>
      </c>
      <c r="K71" s="132">
        <f t="shared" si="7"/>
        <v>0</v>
      </c>
      <c r="L71" s="14"/>
      <c r="M71" s="45"/>
      <c r="N71" s="50"/>
      <c r="O71" s="47"/>
    </row>
    <row r="72" spans="1:15" ht="25.15" customHeight="1" x14ac:dyDescent="0.25">
      <c r="A72" s="32">
        <f t="shared" si="4"/>
        <v>69</v>
      </c>
      <c r="B72" s="38"/>
      <c r="C72" s="34" t="s">
        <v>20</v>
      </c>
      <c r="D72" s="35" t="s">
        <v>14</v>
      </c>
      <c r="E72" s="119">
        <v>10</v>
      </c>
      <c r="F72" s="130"/>
      <c r="G72" s="131">
        <f t="shared" si="5"/>
        <v>0</v>
      </c>
      <c r="H72" s="120"/>
      <c r="I72" s="122">
        <v>0.23</v>
      </c>
      <c r="J72" s="138">
        <f t="shared" si="6"/>
        <v>0</v>
      </c>
      <c r="K72" s="132">
        <f t="shared" si="7"/>
        <v>0</v>
      </c>
      <c r="L72" s="14"/>
      <c r="M72" s="45"/>
      <c r="N72" s="50"/>
      <c r="O72" s="47"/>
    </row>
    <row r="73" spans="1:15" ht="25.15" customHeight="1" x14ac:dyDescent="0.25">
      <c r="A73" s="32">
        <f t="shared" si="4"/>
        <v>70</v>
      </c>
      <c r="B73" s="36"/>
      <c r="C73" s="37" t="s">
        <v>65</v>
      </c>
      <c r="D73" s="35" t="s">
        <v>12</v>
      </c>
      <c r="E73" s="119">
        <v>60</v>
      </c>
      <c r="F73" s="130"/>
      <c r="G73" s="131">
        <f t="shared" si="5"/>
        <v>0</v>
      </c>
      <c r="H73" s="120"/>
      <c r="I73" s="122">
        <v>0.05</v>
      </c>
      <c r="J73" s="138">
        <f t="shared" si="6"/>
        <v>0</v>
      </c>
      <c r="K73" s="132">
        <f t="shared" si="7"/>
        <v>0</v>
      </c>
      <c r="L73" s="14"/>
      <c r="M73" s="45"/>
      <c r="N73" s="50"/>
      <c r="O73" s="47"/>
    </row>
    <row r="74" spans="1:15" ht="25.15" customHeight="1" x14ac:dyDescent="0.25">
      <c r="A74" s="32">
        <f t="shared" si="4"/>
        <v>71</v>
      </c>
      <c r="B74" s="38"/>
      <c r="C74" s="37" t="s">
        <v>66</v>
      </c>
      <c r="D74" s="35" t="s">
        <v>14</v>
      </c>
      <c r="E74" s="119">
        <v>20</v>
      </c>
      <c r="F74" s="130"/>
      <c r="G74" s="131">
        <f t="shared" si="5"/>
        <v>0</v>
      </c>
      <c r="H74" s="120"/>
      <c r="I74" s="122">
        <v>0.05</v>
      </c>
      <c r="J74" s="138">
        <f t="shared" si="6"/>
        <v>0</v>
      </c>
      <c r="K74" s="132">
        <f t="shared" si="7"/>
        <v>0</v>
      </c>
      <c r="L74" s="14"/>
      <c r="M74" s="45"/>
      <c r="N74" s="50"/>
      <c r="O74" s="47"/>
    </row>
    <row r="75" spans="1:15" ht="25.15" customHeight="1" x14ac:dyDescent="0.25">
      <c r="A75" s="32">
        <f t="shared" si="4"/>
        <v>72</v>
      </c>
      <c r="B75" s="36"/>
      <c r="C75" s="37" t="s">
        <v>67</v>
      </c>
      <c r="D75" s="35" t="s">
        <v>14</v>
      </c>
      <c r="E75" s="119">
        <v>120</v>
      </c>
      <c r="F75" s="130"/>
      <c r="G75" s="131">
        <f t="shared" si="5"/>
        <v>0</v>
      </c>
      <c r="H75" s="120"/>
      <c r="I75" s="122">
        <v>0.05</v>
      </c>
      <c r="J75" s="138">
        <f t="shared" si="6"/>
        <v>0</v>
      </c>
      <c r="K75" s="132">
        <f t="shared" si="7"/>
        <v>0</v>
      </c>
      <c r="L75" s="14"/>
      <c r="M75" s="45"/>
      <c r="N75" s="50"/>
      <c r="O75" s="47"/>
    </row>
    <row r="76" spans="1:15" ht="25.15" customHeight="1" x14ac:dyDescent="0.25">
      <c r="A76" s="32">
        <f t="shared" si="4"/>
        <v>73</v>
      </c>
      <c r="B76" s="36"/>
      <c r="C76" s="34" t="s">
        <v>64</v>
      </c>
      <c r="D76" s="35" t="s">
        <v>14</v>
      </c>
      <c r="E76" s="119">
        <v>130</v>
      </c>
      <c r="F76" s="130"/>
      <c r="G76" s="131">
        <f t="shared" si="5"/>
        <v>0</v>
      </c>
      <c r="H76" s="120"/>
      <c r="I76" s="122">
        <v>0.05</v>
      </c>
      <c r="J76" s="138">
        <f t="shared" si="6"/>
        <v>0</v>
      </c>
      <c r="K76" s="132">
        <f t="shared" si="7"/>
        <v>0</v>
      </c>
      <c r="L76" s="14"/>
      <c r="M76" s="45"/>
      <c r="N76" s="50"/>
      <c r="O76" s="47"/>
    </row>
    <row r="77" spans="1:15" ht="25.15" customHeight="1" x14ac:dyDescent="0.25">
      <c r="A77" s="32">
        <f t="shared" si="4"/>
        <v>74</v>
      </c>
      <c r="B77" s="38"/>
      <c r="C77" s="34" t="s">
        <v>30</v>
      </c>
      <c r="D77" s="35" t="s">
        <v>14</v>
      </c>
      <c r="E77" s="119">
        <v>2</v>
      </c>
      <c r="F77" s="130"/>
      <c r="G77" s="131">
        <f t="shared" si="5"/>
        <v>0</v>
      </c>
      <c r="H77" s="120"/>
      <c r="I77" s="122">
        <v>0.05</v>
      </c>
      <c r="J77" s="138">
        <f t="shared" si="6"/>
        <v>0</v>
      </c>
      <c r="K77" s="132">
        <f t="shared" si="7"/>
        <v>0</v>
      </c>
      <c r="L77" s="14"/>
      <c r="M77" s="45"/>
      <c r="N77" s="50"/>
      <c r="O77" s="47"/>
    </row>
    <row r="78" spans="1:15" ht="25.15" customHeight="1" x14ac:dyDescent="0.25">
      <c r="A78" s="32">
        <f t="shared" si="4"/>
        <v>75</v>
      </c>
      <c r="B78" s="36"/>
      <c r="C78" s="37" t="s">
        <v>78</v>
      </c>
      <c r="D78" s="35" t="s">
        <v>14</v>
      </c>
      <c r="E78" s="119">
        <v>10</v>
      </c>
      <c r="F78" s="130"/>
      <c r="G78" s="131">
        <f t="shared" si="5"/>
        <v>0</v>
      </c>
      <c r="H78" s="120"/>
      <c r="I78" s="122">
        <v>0.05</v>
      </c>
      <c r="J78" s="138">
        <f t="shared" si="6"/>
        <v>0</v>
      </c>
      <c r="K78" s="132">
        <f t="shared" si="7"/>
        <v>0</v>
      </c>
      <c r="L78" s="14"/>
      <c r="M78" s="90"/>
      <c r="N78" s="91"/>
      <c r="O78" s="92"/>
    </row>
    <row r="79" spans="1:15" ht="25.15" customHeight="1" x14ac:dyDescent="0.25">
      <c r="A79" s="32">
        <f t="shared" si="4"/>
        <v>76</v>
      </c>
      <c r="B79" s="38"/>
      <c r="C79" s="34" t="s">
        <v>26</v>
      </c>
      <c r="D79" s="35" t="s">
        <v>14</v>
      </c>
      <c r="E79" s="119">
        <v>8</v>
      </c>
      <c r="F79" s="130"/>
      <c r="G79" s="131">
        <f t="shared" si="5"/>
        <v>0</v>
      </c>
      <c r="H79" s="120"/>
      <c r="I79" s="122">
        <v>0.08</v>
      </c>
      <c r="J79" s="138">
        <f t="shared" si="6"/>
        <v>0</v>
      </c>
      <c r="K79" s="132">
        <f t="shared" si="7"/>
        <v>0</v>
      </c>
      <c r="L79" s="14"/>
      <c r="M79" s="45"/>
      <c r="N79" s="50"/>
      <c r="O79" s="47"/>
    </row>
    <row r="80" spans="1:15" ht="25.15" customHeight="1" x14ac:dyDescent="0.25">
      <c r="A80" s="32">
        <f t="shared" si="4"/>
        <v>77</v>
      </c>
      <c r="B80" s="38"/>
      <c r="C80" s="37" t="s">
        <v>130</v>
      </c>
      <c r="D80" s="35" t="s">
        <v>12</v>
      </c>
      <c r="E80" s="119">
        <v>6</v>
      </c>
      <c r="F80" s="130"/>
      <c r="G80" s="131">
        <f t="shared" si="5"/>
        <v>0</v>
      </c>
      <c r="H80" s="120"/>
      <c r="I80" s="122">
        <v>0.05</v>
      </c>
      <c r="J80" s="138">
        <f t="shared" si="6"/>
        <v>0</v>
      </c>
      <c r="K80" s="132">
        <f t="shared" si="7"/>
        <v>0</v>
      </c>
      <c r="L80" s="14"/>
      <c r="M80" s="45"/>
      <c r="N80" s="50"/>
      <c r="O80" s="47"/>
    </row>
    <row r="81" spans="1:16" ht="25.15" customHeight="1" x14ac:dyDescent="0.25">
      <c r="A81" s="32">
        <f t="shared" si="4"/>
        <v>78</v>
      </c>
      <c r="B81" s="36"/>
      <c r="C81" s="37" t="s">
        <v>86</v>
      </c>
      <c r="D81" s="35" t="s">
        <v>14</v>
      </c>
      <c r="E81" s="119">
        <v>20</v>
      </c>
      <c r="F81" s="130"/>
      <c r="G81" s="131">
        <f t="shared" si="5"/>
        <v>0</v>
      </c>
      <c r="H81" s="120"/>
      <c r="I81" s="122">
        <v>0.05</v>
      </c>
      <c r="J81" s="138">
        <f t="shared" si="6"/>
        <v>0</v>
      </c>
      <c r="K81" s="132">
        <f t="shared" si="7"/>
        <v>0</v>
      </c>
      <c r="L81" s="14"/>
      <c r="M81" s="90"/>
      <c r="N81" s="91"/>
      <c r="O81" s="92"/>
    </row>
    <row r="82" spans="1:16" ht="25.15" customHeight="1" x14ac:dyDescent="0.25">
      <c r="A82" s="32">
        <f t="shared" si="4"/>
        <v>79</v>
      </c>
      <c r="B82" s="36"/>
      <c r="C82" s="37" t="s">
        <v>141</v>
      </c>
      <c r="D82" s="35" t="s">
        <v>14</v>
      </c>
      <c r="E82" s="119">
        <v>10</v>
      </c>
      <c r="F82" s="130"/>
      <c r="G82" s="131">
        <f t="shared" si="5"/>
        <v>0</v>
      </c>
      <c r="H82" s="120"/>
      <c r="I82" s="122">
        <v>0.05</v>
      </c>
      <c r="J82" s="138">
        <f t="shared" si="6"/>
        <v>0</v>
      </c>
      <c r="K82" s="132">
        <f t="shared" si="7"/>
        <v>0</v>
      </c>
      <c r="L82" s="14"/>
      <c r="M82" s="45"/>
      <c r="N82" s="50"/>
      <c r="O82" s="47"/>
    </row>
    <row r="83" spans="1:16" ht="25.15" customHeight="1" x14ac:dyDescent="0.25">
      <c r="A83" s="32">
        <f t="shared" si="4"/>
        <v>80</v>
      </c>
      <c r="B83" s="38"/>
      <c r="C83" s="34" t="s">
        <v>27</v>
      </c>
      <c r="D83" s="35" t="s">
        <v>14</v>
      </c>
      <c r="E83" s="119">
        <v>2</v>
      </c>
      <c r="F83" s="130"/>
      <c r="G83" s="131">
        <f t="shared" si="5"/>
        <v>0</v>
      </c>
      <c r="H83" s="120"/>
      <c r="I83" s="122">
        <v>0.08</v>
      </c>
      <c r="J83" s="138">
        <f t="shared" si="6"/>
        <v>0</v>
      </c>
      <c r="K83" s="132">
        <f t="shared" si="7"/>
        <v>0</v>
      </c>
      <c r="L83" s="14"/>
      <c r="M83" s="45"/>
      <c r="N83" s="50"/>
      <c r="O83" s="47"/>
    </row>
    <row r="84" spans="1:16" ht="25.15" customHeight="1" x14ac:dyDescent="0.25">
      <c r="A84" s="32">
        <f t="shared" si="4"/>
        <v>81</v>
      </c>
      <c r="B84" s="38"/>
      <c r="C84" s="34" t="s">
        <v>133</v>
      </c>
      <c r="D84" s="35" t="s">
        <v>14</v>
      </c>
      <c r="E84" s="119">
        <v>12</v>
      </c>
      <c r="F84" s="130"/>
      <c r="G84" s="131">
        <f t="shared" si="5"/>
        <v>0</v>
      </c>
      <c r="H84" s="120"/>
      <c r="I84" s="122">
        <v>0.05</v>
      </c>
      <c r="J84" s="138">
        <f t="shared" si="6"/>
        <v>0</v>
      </c>
      <c r="K84" s="132">
        <f t="shared" si="7"/>
        <v>0</v>
      </c>
      <c r="L84" s="14"/>
      <c r="M84" s="45"/>
      <c r="N84" s="50"/>
      <c r="O84" s="47"/>
    </row>
    <row r="85" spans="1:16" ht="25.15" customHeight="1" x14ac:dyDescent="0.25">
      <c r="A85" s="32">
        <f t="shared" si="4"/>
        <v>82</v>
      </c>
      <c r="B85" s="36"/>
      <c r="C85" s="37" t="s">
        <v>148</v>
      </c>
      <c r="D85" s="35" t="s">
        <v>14</v>
      </c>
      <c r="E85" s="119">
        <v>15</v>
      </c>
      <c r="F85" s="130"/>
      <c r="G85" s="131">
        <f t="shared" si="5"/>
        <v>0</v>
      </c>
      <c r="H85" s="120"/>
      <c r="I85" s="122">
        <v>0.05</v>
      </c>
      <c r="J85" s="138">
        <f t="shared" si="6"/>
        <v>0</v>
      </c>
      <c r="K85" s="132">
        <f t="shared" si="7"/>
        <v>0</v>
      </c>
      <c r="L85" s="14"/>
      <c r="M85" s="45"/>
      <c r="N85" s="50"/>
      <c r="O85" s="47"/>
    </row>
    <row r="86" spans="1:16" ht="25.15" customHeight="1" x14ac:dyDescent="0.25">
      <c r="A86" s="32">
        <f t="shared" si="4"/>
        <v>83</v>
      </c>
      <c r="B86" s="36"/>
      <c r="C86" s="34" t="s">
        <v>22</v>
      </c>
      <c r="D86" s="35" t="s">
        <v>14</v>
      </c>
      <c r="E86" s="119">
        <v>20</v>
      </c>
      <c r="F86" s="130"/>
      <c r="G86" s="131">
        <f t="shared" si="5"/>
        <v>0</v>
      </c>
      <c r="H86" s="120"/>
      <c r="I86" s="122">
        <v>0.23</v>
      </c>
      <c r="J86" s="138">
        <f t="shared" si="6"/>
        <v>0</v>
      </c>
      <c r="K86" s="132">
        <f t="shared" si="7"/>
        <v>0</v>
      </c>
      <c r="L86" s="14"/>
      <c r="M86" s="45"/>
      <c r="N86" s="50"/>
      <c r="O86" s="47"/>
    </row>
    <row r="87" spans="1:16" ht="25.15" customHeight="1" x14ac:dyDescent="0.25">
      <c r="A87" s="32">
        <f t="shared" si="4"/>
        <v>84</v>
      </c>
      <c r="B87" s="106"/>
      <c r="C87" s="34" t="s">
        <v>33</v>
      </c>
      <c r="D87" s="35" t="s">
        <v>14</v>
      </c>
      <c r="E87" s="119">
        <v>3</v>
      </c>
      <c r="F87" s="130"/>
      <c r="G87" s="131">
        <f t="shared" si="5"/>
        <v>0</v>
      </c>
      <c r="H87" s="120"/>
      <c r="I87" s="122">
        <v>0.08</v>
      </c>
      <c r="J87" s="138">
        <f t="shared" si="6"/>
        <v>0</v>
      </c>
      <c r="K87" s="132">
        <f t="shared" si="7"/>
        <v>0</v>
      </c>
      <c r="L87" s="107"/>
      <c r="M87" s="109"/>
      <c r="N87" s="108"/>
      <c r="O87" s="110"/>
      <c r="P87" s="107"/>
    </row>
    <row r="88" spans="1:16" ht="25.15" customHeight="1" x14ac:dyDescent="0.25">
      <c r="A88" s="32">
        <f t="shared" si="4"/>
        <v>85</v>
      </c>
      <c r="B88" s="38"/>
      <c r="C88" s="34" t="s">
        <v>34</v>
      </c>
      <c r="D88" s="35" t="s">
        <v>14</v>
      </c>
      <c r="E88" s="119">
        <v>3</v>
      </c>
      <c r="F88" s="130"/>
      <c r="G88" s="131">
        <f t="shared" si="5"/>
        <v>0</v>
      </c>
      <c r="H88" s="120"/>
      <c r="I88" s="122">
        <v>0.08</v>
      </c>
      <c r="J88" s="138">
        <f t="shared" si="6"/>
        <v>0</v>
      </c>
      <c r="K88" s="132">
        <f t="shared" si="7"/>
        <v>0</v>
      </c>
      <c r="L88" s="14"/>
      <c r="M88" s="45"/>
      <c r="N88" s="50"/>
      <c r="O88" s="47"/>
    </row>
    <row r="89" spans="1:16" ht="25.15" customHeight="1" x14ac:dyDescent="0.25">
      <c r="A89" s="32">
        <f t="shared" si="4"/>
        <v>86</v>
      </c>
      <c r="B89" s="38"/>
      <c r="C89" s="34" t="s">
        <v>35</v>
      </c>
      <c r="D89" s="35" t="s">
        <v>14</v>
      </c>
      <c r="E89" s="119">
        <v>2</v>
      </c>
      <c r="F89" s="130"/>
      <c r="G89" s="131">
        <f t="shared" si="5"/>
        <v>0</v>
      </c>
      <c r="H89" s="120"/>
      <c r="I89" s="122">
        <v>0.08</v>
      </c>
      <c r="J89" s="138">
        <f t="shared" si="6"/>
        <v>0</v>
      </c>
      <c r="K89" s="132">
        <f t="shared" si="7"/>
        <v>0</v>
      </c>
      <c r="L89" s="14"/>
      <c r="M89" s="45"/>
      <c r="N89" s="50"/>
      <c r="O89" s="47"/>
    </row>
    <row r="90" spans="1:16" ht="25.15" customHeight="1" x14ac:dyDescent="0.25">
      <c r="A90" s="32">
        <f t="shared" si="4"/>
        <v>87</v>
      </c>
      <c r="B90" s="36"/>
      <c r="C90" s="34" t="s">
        <v>142</v>
      </c>
      <c r="D90" s="35" t="s">
        <v>14</v>
      </c>
      <c r="E90" s="119">
        <v>35</v>
      </c>
      <c r="F90" s="130"/>
      <c r="G90" s="131">
        <f t="shared" si="5"/>
        <v>0</v>
      </c>
      <c r="H90" s="120"/>
      <c r="I90" s="122">
        <v>0.08</v>
      </c>
      <c r="J90" s="138">
        <f t="shared" si="6"/>
        <v>0</v>
      </c>
      <c r="K90" s="132">
        <f t="shared" si="7"/>
        <v>0</v>
      </c>
      <c r="L90" s="14"/>
      <c r="M90" s="45"/>
      <c r="N90" s="50"/>
      <c r="O90" s="47"/>
    </row>
    <row r="91" spans="1:16" ht="25.15" customHeight="1" x14ac:dyDescent="0.25">
      <c r="A91" s="32">
        <f t="shared" si="4"/>
        <v>88</v>
      </c>
      <c r="B91" s="36"/>
      <c r="C91" s="34" t="s">
        <v>37</v>
      </c>
      <c r="D91" s="35" t="s">
        <v>14</v>
      </c>
      <c r="E91" s="119">
        <v>2000</v>
      </c>
      <c r="F91" s="130"/>
      <c r="G91" s="131">
        <f t="shared" si="5"/>
        <v>0</v>
      </c>
      <c r="H91" s="120"/>
      <c r="I91" s="122">
        <v>0.05</v>
      </c>
      <c r="J91" s="138">
        <f t="shared" si="6"/>
        <v>0</v>
      </c>
      <c r="K91" s="132">
        <f t="shared" si="7"/>
        <v>0</v>
      </c>
      <c r="L91" s="14"/>
      <c r="M91" s="90"/>
      <c r="N91" s="91"/>
      <c r="O91" s="92"/>
      <c r="P91" s="89"/>
    </row>
    <row r="92" spans="1:16" ht="25.15" customHeight="1" x14ac:dyDescent="0.25">
      <c r="A92" s="32">
        <f t="shared" si="4"/>
        <v>89</v>
      </c>
      <c r="B92" s="36"/>
      <c r="C92" s="34" t="s">
        <v>47</v>
      </c>
      <c r="D92" s="35" t="s">
        <v>12</v>
      </c>
      <c r="E92" s="119">
        <v>50</v>
      </c>
      <c r="F92" s="130"/>
      <c r="G92" s="131">
        <f t="shared" si="5"/>
        <v>0</v>
      </c>
      <c r="H92" s="120"/>
      <c r="I92" s="122">
        <v>0.05</v>
      </c>
      <c r="J92" s="138">
        <f t="shared" si="6"/>
        <v>0</v>
      </c>
      <c r="K92" s="132">
        <f t="shared" si="7"/>
        <v>0</v>
      </c>
      <c r="L92" s="14"/>
      <c r="M92" s="45"/>
      <c r="N92" s="50"/>
      <c r="O92" s="47"/>
    </row>
    <row r="93" spans="1:16" ht="25.15" customHeight="1" x14ac:dyDescent="0.25">
      <c r="A93" s="32">
        <f t="shared" si="4"/>
        <v>90</v>
      </c>
      <c r="B93" s="36"/>
      <c r="C93" s="34" t="s">
        <v>48</v>
      </c>
      <c r="D93" s="35" t="s">
        <v>12</v>
      </c>
      <c r="E93" s="119">
        <v>50</v>
      </c>
      <c r="F93" s="130"/>
      <c r="G93" s="131">
        <f t="shared" si="5"/>
        <v>0</v>
      </c>
      <c r="H93" s="120"/>
      <c r="I93" s="122">
        <v>0.05</v>
      </c>
      <c r="J93" s="138">
        <f t="shared" si="6"/>
        <v>0</v>
      </c>
      <c r="K93" s="132">
        <f t="shared" si="7"/>
        <v>0</v>
      </c>
      <c r="L93" s="14"/>
      <c r="M93" s="45"/>
      <c r="N93" s="50"/>
      <c r="O93" s="47"/>
    </row>
    <row r="94" spans="1:16" s="107" customFormat="1" ht="25.15" customHeight="1" x14ac:dyDescent="0.25">
      <c r="A94" s="32">
        <f t="shared" si="4"/>
        <v>91</v>
      </c>
      <c r="B94" s="38"/>
      <c r="C94" s="100" t="s">
        <v>136</v>
      </c>
      <c r="D94" s="35" t="s">
        <v>14</v>
      </c>
      <c r="E94" s="119">
        <v>20</v>
      </c>
      <c r="F94" s="130"/>
      <c r="G94" s="131">
        <f t="shared" si="5"/>
        <v>0</v>
      </c>
      <c r="H94" s="120"/>
      <c r="I94" s="122">
        <v>0.05</v>
      </c>
      <c r="J94" s="138">
        <f t="shared" si="6"/>
        <v>0</v>
      </c>
      <c r="K94" s="132">
        <f t="shared" si="7"/>
        <v>0</v>
      </c>
      <c r="L94" s="14"/>
      <c r="M94" s="45"/>
      <c r="N94" s="50"/>
      <c r="O94" s="47"/>
      <c r="P94" s="14"/>
    </row>
    <row r="95" spans="1:16" s="107" customFormat="1" ht="25.15" customHeight="1" x14ac:dyDescent="0.25">
      <c r="A95" s="32">
        <f t="shared" si="4"/>
        <v>92</v>
      </c>
      <c r="B95" s="106"/>
      <c r="C95" s="34" t="s">
        <v>60</v>
      </c>
      <c r="D95" s="35" t="s">
        <v>14</v>
      </c>
      <c r="E95" s="123">
        <v>4</v>
      </c>
      <c r="F95" s="133"/>
      <c r="G95" s="131">
        <f t="shared" si="5"/>
        <v>0</v>
      </c>
      <c r="H95" s="120"/>
      <c r="I95" s="122">
        <v>0.05</v>
      </c>
      <c r="J95" s="138">
        <f t="shared" si="6"/>
        <v>0</v>
      </c>
      <c r="K95" s="132">
        <f t="shared" si="7"/>
        <v>0</v>
      </c>
      <c r="M95" s="109"/>
      <c r="N95" s="108"/>
      <c r="O95" s="110"/>
    </row>
    <row r="96" spans="1:16" s="107" customFormat="1" ht="25.15" customHeight="1" x14ac:dyDescent="0.25">
      <c r="A96" s="32">
        <f t="shared" si="4"/>
        <v>93</v>
      </c>
      <c r="B96" s="36"/>
      <c r="C96" s="37" t="s">
        <v>92</v>
      </c>
      <c r="D96" s="35" t="s">
        <v>12</v>
      </c>
      <c r="E96" s="123">
        <v>18</v>
      </c>
      <c r="F96" s="133"/>
      <c r="G96" s="131">
        <f t="shared" si="5"/>
        <v>0</v>
      </c>
      <c r="H96" s="120"/>
      <c r="I96" s="122">
        <v>0.05</v>
      </c>
      <c r="J96" s="138">
        <f t="shared" si="6"/>
        <v>0</v>
      </c>
      <c r="K96" s="132">
        <f t="shared" si="7"/>
        <v>0</v>
      </c>
      <c r="L96" s="14"/>
      <c r="M96" s="45"/>
      <c r="N96" s="50"/>
      <c r="O96" s="47"/>
      <c r="P96" s="14"/>
    </row>
    <row r="97" spans="1:16" s="107" customFormat="1" ht="25.15" customHeight="1" x14ac:dyDescent="0.25">
      <c r="A97" s="32">
        <f t="shared" si="4"/>
        <v>94</v>
      </c>
      <c r="B97" s="38"/>
      <c r="C97" s="34" t="s">
        <v>62</v>
      </c>
      <c r="D97" s="35" t="s">
        <v>14</v>
      </c>
      <c r="E97" s="123">
        <v>18</v>
      </c>
      <c r="F97" s="133"/>
      <c r="G97" s="131">
        <f t="shared" si="5"/>
        <v>0</v>
      </c>
      <c r="H97" s="120"/>
      <c r="I97" s="122">
        <v>0.05</v>
      </c>
      <c r="J97" s="138">
        <f t="shared" si="6"/>
        <v>0</v>
      </c>
      <c r="K97" s="132">
        <f t="shared" si="7"/>
        <v>0</v>
      </c>
      <c r="L97" s="14"/>
      <c r="M97" s="45"/>
      <c r="N97" s="50"/>
      <c r="O97" s="47"/>
      <c r="P97" s="14"/>
    </row>
    <row r="98" spans="1:16" s="107" customFormat="1" ht="25.15" customHeight="1" x14ac:dyDescent="0.25">
      <c r="A98" s="32">
        <f t="shared" si="4"/>
        <v>95</v>
      </c>
      <c r="B98" s="106"/>
      <c r="C98" s="34" t="s">
        <v>39</v>
      </c>
      <c r="D98" s="35" t="s">
        <v>14</v>
      </c>
      <c r="E98" s="119">
        <v>2000</v>
      </c>
      <c r="F98" s="130"/>
      <c r="G98" s="131">
        <f t="shared" si="5"/>
        <v>0</v>
      </c>
      <c r="H98" s="120"/>
      <c r="I98" s="122">
        <v>0.23</v>
      </c>
      <c r="J98" s="138">
        <f t="shared" si="6"/>
        <v>0</v>
      </c>
      <c r="K98" s="132">
        <f t="shared" si="7"/>
        <v>0</v>
      </c>
      <c r="M98" s="109"/>
      <c r="N98" s="108"/>
      <c r="O98" s="110"/>
    </row>
    <row r="99" spans="1:16" s="107" customFormat="1" ht="25.15" customHeight="1" x14ac:dyDescent="0.25">
      <c r="A99" s="32">
        <f t="shared" si="4"/>
        <v>96</v>
      </c>
      <c r="B99" s="36"/>
      <c r="C99" s="101" t="s">
        <v>85</v>
      </c>
      <c r="D99" s="35" t="s">
        <v>14</v>
      </c>
      <c r="E99" s="119">
        <v>15</v>
      </c>
      <c r="F99" s="130"/>
      <c r="G99" s="131">
        <f t="shared" si="5"/>
        <v>0</v>
      </c>
      <c r="H99" s="120"/>
      <c r="I99" s="122">
        <v>0.05</v>
      </c>
      <c r="J99" s="138">
        <f t="shared" si="6"/>
        <v>0</v>
      </c>
      <c r="K99" s="132">
        <f t="shared" si="7"/>
        <v>0</v>
      </c>
      <c r="L99" s="14"/>
      <c r="M99" s="90"/>
      <c r="N99" s="91"/>
      <c r="O99" s="92"/>
      <c r="P99" s="89"/>
    </row>
    <row r="100" spans="1:16" s="107" customFormat="1" ht="25.15" customHeight="1" x14ac:dyDescent="0.25">
      <c r="A100" s="32">
        <f t="shared" si="4"/>
        <v>97</v>
      </c>
      <c r="B100" s="36"/>
      <c r="C100" s="37" t="s">
        <v>84</v>
      </c>
      <c r="D100" s="35" t="s">
        <v>12</v>
      </c>
      <c r="E100" s="119">
        <v>50</v>
      </c>
      <c r="F100" s="130"/>
      <c r="G100" s="131">
        <f t="shared" si="5"/>
        <v>0</v>
      </c>
      <c r="H100" s="120"/>
      <c r="I100" s="122">
        <v>0.05</v>
      </c>
      <c r="J100" s="138">
        <f t="shared" si="6"/>
        <v>0</v>
      </c>
      <c r="K100" s="132">
        <f t="shared" si="7"/>
        <v>0</v>
      </c>
      <c r="L100" s="14"/>
      <c r="M100" s="45"/>
      <c r="N100" s="50"/>
      <c r="O100" s="47"/>
      <c r="P100" s="14"/>
    </row>
    <row r="101" spans="1:16" s="107" customFormat="1" ht="25.15" customHeight="1" x14ac:dyDescent="0.25">
      <c r="A101" s="32">
        <f t="shared" si="4"/>
        <v>98</v>
      </c>
      <c r="B101" s="38"/>
      <c r="C101" s="34" t="s">
        <v>23</v>
      </c>
      <c r="D101" s="35" t="s">
        <v>14</v>
      </c>
      <c r="E101" s="119">
        <v>4</v>
      </c>
      <c r="F101" s="130"/>
      <c r="G101" s="131">
        <f t="shared" si="5"/>
        <v>0</v>
      </c>
      <c r="H101" s="120"/>
      <c r="I101" s="122">
        <v>0.23</v>
      </c>
      <c r="J101" s="138">
        <f t="shared" si="6"/>
        <v>0</v>
      </c>
      <c r="K101" s="132">
        <f t="shared" si="7"/>
        <v>0</v>
      </c>
      <c r="L101" s="14"/>
      <c r="M101" s="45"/>
      <c r="N101" s="50"/>
      <c r="O101" s="47"/>
      <c r="P101" s="14"/>
    </row>
    <row r="102" spans="1:16" s="107" customFormat="1" ht="25.15" customHeight="1" x14ac:dyDescent="0.25">
      <c r="A102" s="32">
        <f t="shared" si="4"/>
        <v>99</v>
      </c>
      <c r="B102" s="36"/>
      <c r="C102" s="37" t="s">
        <v>88</v>
      </c>
      <c r="D102" s="35" t="s">
        <v>50</v>
      </c>
      <c r="E102" s="119">
        <v>2000</v>
      </c>
      <c r="F102" s="130"/>
      <c r="G102" s="131">
        <f t="shared" si="5"/>
        <v>0</v>
      </c>
      <c r="H102" s="120"/>
      <c r="I102" s="122">
        <v>0.05</v>
      </c>
      <c r="J102" s="138">
        <f t="shared" si="6"/>
        <v>0</v>
      </c>
      <c r="K102" s="132">
        <f t="shared" si="7"/>
        <v>0</v>
      </c>
      <c r="L102" s="14"/>
      <c r="M102" s="14"/>
      <c r="N102" s="14"/>
      <c r="O102" s="14"/>
      <c r="P102" s="14"/>
    </row>
    <row r="103" spans="1:16" s="107" customFormat="1" ht="25.15" customHeight="1" x14ac:dyDescent="0.25">
      <c r="A103" s="32">
        <f t="shared" si="4"/>
        <v>100</v>
      </c>
      <c r="B103" s="36"/>
      <c r="C103" s="101" t="s">
        <v>79</v>
      </c>
      <c r="D103" s="35" t="s">
        <v>55</v>
      </c>
      <c r="E103" s="119">
        <v>400</v>
      </c>
      <c r="F103" s="130"/>
      <c r="G103" s="131">
        <f t="shared" si="5"/>
        <v>0</v>
      </c>
      <c r="H103" s="120"/>
      <c r="I103" s="122">
        <v>0.05</v>
      </c>
      <c r="J103" s="138">
        <f t="shared" si="6"/>
        <v>0</v>
      </c>
      <c r="K103" s="132">
        <f t="shared" si="7"/>
        <v>0</v>
      </c>
      <c r="L103" s="14"/>
      <c r="M103" s="45"/>
      <c r="N103" s="50"/>
      <c r="O103" s="47"/>
      <c r="P103" s="14"/>
    </row>
    <row r="104" spans="1:16" s="107" customFormat="1" ht="25.15" customHeight="1" x14ac:dyDescent="0.25">
      <c r="A104" s="32">
        <f t="shared" si="4"/>
        <v>101</v>
      </c>
      <c r="B104" s="36"/>
      <c r="C104" s="37" t="s">
        <v>80</v>
      </c>
      <c r="D104" s="35" t="s">
        <v>14</v>
      </c>
      <c r="E104" s="119">
        <v>2400</v>
      </c>
      <c r="F104" s="130"/>
      <c r="G104" s="131">
        <f t="shared" si="5"/>
        <v>0</v>
      </c>
      <c r="H104" s="120"/>
      <c r="I104" s="122">
        <v>0.05</v>
      </c>
      <c r="J104" s="138">
        <f t="shared" si="6"/>
        <v>0</v>
      </c>
      <c r="K104" s="132">
        <f t="shared" si="7"/>
        <v>0</v>
      </c>
      <c r="L104" s="14"/>
      <c r="M104" s="45"/>
      <c r="N104" s="50"/>
      <c r="O104" s="47"/>
      <c r="P104" s="14"/>
    </row>
    <row r="105" spans="1:16" ht="25.15" customHeight="1" x14ac:dyDescent="0.3">
      <c r="A105" s="32">
        <f t="shared" si="4"/>
        <v>102</v>
      </c>
      <c r="B105" s="36"/>
      <c r="C105" s="34" t="s">
        <v>13</v>
      </c>
      <c r="D105" s="35" t="s">
        <v>12</v>
      </c>
      <c r="E105" s="119">
        <v>80</v>
      </c>
      <c r="F105" s="130"/>
      <c r="G105" s="131">
        <f t="shared" si="5"/>
        <v>0</v>
      </c>
      <c r="H105" s="120"/>
      <c r="I105" s="122">
        <v>0.08</v>
      </c>
      <c r="J105" s="138">
        <f t="shared" si="6"/>
        <v>0</v>
      </c>
      <c r="K105" s="132">
        <f t="shared" si="7"/>
        <v>0</v>
      </c>
      <c r="M105" s="45"/>
      <c r="N105" s="50"/>
      <c r="O105" s="47"/>
    </row>
    <row r="106" spans="1:16" ht="25.15" customHeight="1" x14ac:dyDescent="0.25">
      <c r="A106" s="32">
        <f t="shared" si="4"/>
        <v>103</v>
      </c>
      <c r="B106" s="36"/>
      <c r="C106" s="34" t="s">
        <v>49</v>
      </c>
      <c r="D106" s="35" t="s">
        <v>50</v>
      </c>
      <c r="E106" s="119">
        <v>130</v>
      </c>
      <c r="F106" s="130"/>
      <c r="G106" s="131">
        <f t="shared" si="5"/>
        <v>0</v>
      </c>
      <c r="H106" s="120"/>
      <c r="I106" s="122">
        <v>0.05</v>
      </c>
      <c r="J106" s="138">
        <f t="shared" si="6"/>
        <v>0</v>
      </c>
      <c r="K106" s="132">
        <f t="shared" si="7"/>
        <v>0</v>
      </c>
      <c r="L106" s="14"/>
      <c r="M106" s="45"/>
      <c r="N106" s="50"/>
      <c r="O106" s="47"/>
    </row>
    <row r="107" spans="1:16" ht="25.15" customHeight="1" x14ac:dyDescent="0.25">
      <c r="A107" s="32">
        <f t="shared" si="4"/>
        <v>104</v>
      </c>
      <c r="B107" s="36"/>
      <c r="C107" s="34" t="s">
        <v>51</v>
      </c>
      <c r="D107" s="35" t="s">
        <v>50</v>
      </c>
      <c r="E107" s="119">
        <v>45</v>
      </c>
      <c r="F107" s="130"/>
      <c r="G107" s="131">
        <f t="shared" si="5"/>
        <v>0</v>
      </c>
      <c r="H107" s="120"/>
      <c r="I107" s="122">
        <v>0.05</v>
      </c>
      <c r="J107" s="138">
        <f t="shared" si="6"/>
        <v>0</v>
      </c>
      <c r="K107" s="132">
        <f t="shared" si="7"/>
        <v>0</v>
      </c>
      <c r="L107" s="14"/>
      <c r="M107" s="45"/>
      <c r="N107" s="50"/>
      <c r="O107" s="47"/>
    </row>
    <row r="108" spans="1:16" ht="25.15" customHeight="1" x14ac:dyDescent="0.25">
      <c r="A108" s="32">
        <f t="shared" si="4"/>
        <v>105</v>
      </c>
      <c r="B108" s="36"/>
      <c r="C108" s="34" t="s">
        <v>143</v>
      </c>
      <c r="D108" s="35" t="s">
        <v>50</v>
      </c>
      <c r="E108" s="119">
        <v>100</v>
      </c>
      <c r="F108" s="130"/>
      <c r="G108" s="131">
        <f t="shared" si="5"/>
        <v>0</v>
      </c>
      <c r="H108" s="120"/>
      <c r="I108" s="122">
        <v>0.05</v>
      </c>
      <c r="J108" s="138">
        <f t="shared" si="6"/>
        <v>0</v>
      </c>
      <c r="K108" s="132">
        <f t="shared" si="7"/>
        <v>0</v>
      </c>
      <c r="L108" s="14"/>
      <c r="M108" s="45"/>
      <c r="N108" s="50"/>
      <c r="O108" s="47"/>
    </row>
    <row r="109" spans="1:16" ht="25.15" customHeight="1" x14ac:dyDescent="0.25">
      <c r="A109" s="32">
        <f t="shared" si="4"/>
        <v>106</v>
      </c>
      <c r="B109" s="36"/>
      <c r="C109" s="34" t="s">
        <v>58</v>
      </c>
      <c r="D109" s="35" t="s">
        <v>14</v>
      </c>
      <c r="E109" s="119">
        <v>400</v>
      </c>
      <c r="F109" s="130"/>
      <c r="G109" s="131">
        <f t="shared" si="5"/>
        <v>0</v>
      </c>
      <c r="H109" s="120"/>
      <c r="I109" s="122">
        <v>0.05</v>
      </c>
      <c r="J109" s="138">
        <f t="shared" si="6"/>
        <v>0</v>
      </c>
      <c r="K109" s="132">
        <f t="shared" si="7"/>
        <v>0</v>
      </c>
      <c r="L109" s="14"/>
    </row>
    <row r="110" spans="1:16" ht="25.15" customHeight="1" x14ac:dyDescent="0.25">
      <c r="A110" s="32">
        <f t="shared" si="4"/>
        <v>107</v>
      </c>
      <c r="B110" s="36"/>
      <c r="C110" s="34" t="s">
        <v>138</v>
      </c>
      <c r="D110" s="35" t="s">
        <v>14</v>
      </c>
      <c r="E110" s="119">
        <v>50</v>
      </c>
      <c r="F110" s="130"/>
      <c r="G110" s="131">
        <f t="shared" si="5"/>
        <v>0</v>
      </c>
      <c r="H110" s="120"/>
      <c r="I110" s="122">
        <v>0.05</v>
      </c>
      <c r="J110" s="138">
        <f t="shared" si="6"/>
        <v>0</v>
      </c>
      <c r="K110" s="132">
        <f t="shared" si="7"/>
        <v>0</v>
      </c>
      <c r="L110" s="14"/>
      <c r="M110" s="45"/>
      <c r="N110" s="50"/>
      <c r="O110" s="47"/>
    </row>
    <row r="111" spans="1:16" ht="25.15" customHeight="1" x14ac:dyDescent="0.25">
      <c r="A111" s="32">
        <f t="shared" si="4"/>
        <v>108</v>
      </c>
      <c r="B111" s="36"/>
      <c r="C111" s="34" t="s">
        <v>59</v>
      </c>
      <c r="D111" s="35" t="s">
        <v>12</v>
      </c>
      <c r="E111" s="119">
        <v>70</v>
      </c>
      <c r="F111" s="130"/>
      <c r="G111" s="131">
        <f t="shared" si="5"/>
        <v>0</v>
      </c>
      <c r="H111" s="120"/>
      <c r="I111" s="122">
        <v>0.05</v>
      </c>
      <c r="J111" s="138">
        <f t="shared" si="6"/>
        <v>0</v>
      </c>
      <c r="K111" s="132">
        <f t="shared" si="7"/>
        <v>0</v>
      </c>
      <c r="L111" s="14"/>
      <c r="M111" s="45"/>
      <c r="N111" s="50"/>
      <c r="O111" s="47"/>
    </row>
    <row r="112" spans="1:16" ht="25.15" customHeight="1" x14ac:dyDescent="0.25">
      <c r="A112" s="32">
        <f t="shared" si="4"/>
        <v>109</v>
      </c>
      <c r="B112" s="36"/>
      <c r="C112" s="34" t="s">
        <v>135</v>
      </c>
      <c r="D112" s="35" t="s">
        <v>14</v>
      </c>
      <c r="E112" s="119">
        <v>100</v>
      </c>
      <c r="F112" s="130"/>
      <c r="G112" s="131">
        <f t="shared" si="5"/>
        <v>0</v>
      </c>
      <c r="H112" s="120"/>
      <c r="I112" s="122">
        <v>0.05</v>
      </c>
      <c r="J112" s="138">
        <f t="shared" si="6"/>
        <v>0</v>
      </c>
      <c r="K112" s="132">
        <f t="shared" si="7"/>
        <v>0</v>
      </c>
      <c r="L112" s="14"/>
      <c r="M112" s="45"/>
      <c r="N112" s="50"/>
      <c r="O112" s="47"/>
    </row>
    <row r="113" spans="1:15" ht="25.15" customHeight="1" x14ac:dyDescent="0.25">
      <c r="A113" s="32">
        <f t="shared" si="4"/>
        <v>110</v>
      </c>
      <c r="B113" s="36"/>
      <c r="C113" s="34" t="s">
        <v>162</v>
      </c>
      <c r="D113" s="35" t="s">
        <v>14</v>
      </c>
      <c r="E113" s="119">
        <v>1500</v>
      </c>
      <c r="F113" s="130"/>
      <c r="G113" s="131">
        <f t="shared" si="5"/>
        <v>0</v>
      </c>
      <c r="H113" s="120"/>
      <c r="I113" s="122">
        <v>0.05</v>
      </c>
      <c r="J113" s="138">
        <f t="shared" si="6"/>
        <v>0</v>
      </c>
      <c r="K113" s="132">
        <f t="shared" si="7"/>
        <v>0</v>
      </c>
      <c r="L113" s="14"/>
      <c r="M113" s="45"/>
      <c r="N113" s="50"/>
      <c r="O113" s="47"/>
    </row>
    <row r="114" spans="1:15" ht="25.15" customHeight="1" x14ac:dyDescent="0.25">
      <c r="A114" s="32">
        <f t="shared" si="4"/>
        <v>111</v>
      </c>
      <c r="B114" s="36"/>
      <c r="C114" s="34" t="s">
        <v>163</v>
      </c>
      <c r="D114" s="35" t="s">
        <v>14</v>
      </c>
      <c r="E114" s="119">
        <v>1000</v>
      </c>
      <c r="F114" s="130"/>
      <c r="G114" s="131">
        <f t="shared" si="5"/>
        <v>0</v>
      </c>
      <c r="H114" s="120"/>
      <c r="I114" s="122">
        <v>0.05</v>
      </c>
      <c r="J114" s="138">
        <f t="shared" si="6"/>
        <v>0</v>
      </c>
      <c r="K114" s="132">
        <f t="shared" si="7"/>
        <v>0</v>
      </c>
      <c r="L114" s="14"/>
      <c r="M114" s="45"/>
      <c r="N114" s="50"/>
      <c r="O114" s="47"/>
    </row>
    <row r="115" spans="1:15" ht="25.15" customHeight="1" x14ac:dyDescent="0.25">
      <c r="A115" s="32">
        <f t="shared" si="4"/>
        <v>112</v>
      </c>
      <c r="B115" s="36"/>
      <c r="C115" s="37" t="s">
        <v>139</v>
      </c>
      <c r="D115" s="35" t="s">
        <v>14</v>
      </c>
      <c r="E115" s="119">
        <v>15</v>
      </c>
      <c r="F115" s="130"/>
      <c r="G115" s="131">
        <f t="shared" si="5"/>
        <v>0</v>
      </c>
      <c r="H115" s="120"/>
      <c r="I115" s="122">
        <v>0.08</v>
      </c>
      <c r="J115" s="138">
        <f t="shared" si="6"/>
        <v>0</v>
      </c>
      <c r="K115" s="132">
        <f t="shared" si="7"/>
        <v>0</v>
      </c>
      <c r="L115" s="14"/>
      <c r="M115" s="45"/>
      <c r="N115" s="50"/>
      <c r="O115" s="47"/>
    </row>
    <row r="116" spans="1:15" ht="25.15" customHeight="1" x14ac:dyDescent="0.25">
      <c r="A116" s="129">
        <f t="shared" si="4"/>
        <v>113</v>
      </c>
      <c r="B116" s="105"/>
      <c r="C116" s="88" t="s">
        <v>161</v>
      </c>
      <c r="D116" s="39" t="s">
        <v>14</v>
      </c>
      <c r="E116" s="124">
        <v>90</v>
      </c>
      <c r="F116" s="134"/>
      <c r="G116" s="135">
        <f t="shared" si="5"/>
        <v>0</v>
      </c>
      <c r="H116" s="125"/>
      <c r="I116" s="126">
        <v>0.05</v>
      </c>
      <c r="J116" s="139">
        <f t="shared" si="6"/>
        <v>0</v>
      </c>
      <c r="K116" s="140">
        <f t="shared" si="7"/>
        <v>0</v>
      </c>
      <c r="L116" s="14"/>
      <c r="M116" s="45"/>
      <c r="N116" s="50"/>
      <c r="O116" s="47"/>
    </row>
    <row r="117" spans="1:15" s="42" customFormat="1" ht="52.15" customHeight="1" x14ac:dyDescent="0.25">
      <c r="A117" s="93" t="s">
        <v>93</v>
      </c>
      <c r="B117" s="93"/>
      <c r="C117" s="93"/>
      <c r="D117" s="93"/>
      <c r="E117" s="112"/>
      <c r="F117" s="94"/>
      <c r="G117" s="97">
        <f>SUM(G4:G116)</f>
        <v>0</v>
      </c>
      <c r="H117" s="40"/>
      <c r="I117" s="116"/>
      <c r="J117" s="41" t="s">
        <v>94</v>
      </c>
      <c r="K117" s="97">
        <f>SUM(K4:K116)</f>
        <v>0</v>
      </c>
      <c r="M117" s="45"/>
      <c r="N117" s="50"/>
      <c r="O117" s="47"/>
    </row>
    <row r="118" spans="1:15" ht="31.5" customHeight="1" x14ac:dyDescent="0.25">
      <c r="A118" s="43" t="s">
        <v>95</v>
      </c>
      <c r="E118" s="46"/>
      <c r="G118" s="98"/>
      <c r="H118" s="49"/>
      <c r="J118" s="127"/>
      <c r="K118" s="128"/>
      <c r="L118" s="14"/>
      <c r="M118" s="45"/>
      <c r="N118" s="50"/>
      <c r="O118" s="47"/>
    </row>
    <row r="119" spans="1:15" ht="19.899999999999999" customHeight="1" x14ac:dyDescent="0.25">
      <c r="A119" s="43" t="s">
        <v>96</v>
      </c>
      <c r="E119" s="46"/>
      <c r="K119" s="48"/>
      <c r="L119" s="14"/>
      <c r="M119" s="45"/>
      <c r="N119" s="50"/>
      <c r="O119" s="47"/>
    </row>
    <row r="120" spans="1:15" ht="19.899999999999999" customHeight="1" x14ac:dyDescent="0.25">
      <c r="L120" s="14"/>
      <c r="M120" s="45"/>
      <c r="N120" s="50"/>
      <c r="O120" s="47"/>
    </row>
    <row r="121" spans="1:15" s="42" customFormat="1" ht="19.899999999999999" customHeight="1" x14ac:dyDescent="0.25">
      <c r="A121" s="51"/>
      <c r="B121" s="52"/>
      <c r="C121" s="53"/>
      <c r="D121" s="51"/>
      <c r="E121" s="54"/>
      <c r="F121" s="55"/>
      <c r="G121" s="95"/>
      <c r="H121" s="40"/>
      <c r="I121" s="117"/>
      <c r="J121" s="15"/>
      <c r="K121" s="56" t="s">
        <v>97</v>
      </c>
      <c r="M121" s="45"/>
      <c r="N121" s="50"/>
      <c r="O121" s="47"/>
    </row>
    <row r="122" spans="1:15" s="42" customFormat="1" x14ac:dyDescent="0.3">
      <c r="A122" s="51"/>
      <c r="B122" s="52"/>
      <c r="C122" s="53"/>
      <c r="D122" s="51"/>
      <c r="E122" s="54"/>
      <c r="F122" s="55"/>
      <c r="G122" s="95"/>
      <c r="H122" s="40"/>
      <c r="I122" s="117"/>
      <c r="J122" s="15"/>
      <c r="K122" s="57" t="s">
        <v>98</v>
      </c>
      <c r="L122" s="58"/>
      <c r="M122" s="45"/>
      <c r="N122" s="50"/>
      <c r="O122" s="47"/>
    </row>
    <row r="123" spans="1:15" x14ac:dyDescent="0.3">
      <c r="M123" s="45"/>
      <c r="N123" s="50"/>
      <c r="O123" s="47"/>
    </row>
    <row r="124" spans="1:15" x14ac:dyDescent="0.3">
      <c r="M124" s="45"/>
      <c r="N124" s="50"/>
      <c r="O124" s="47"/>
    </row>
    <row r="125" spans="1:15" x14ac:dyDescent="0.3">
      <c r="M125" s="45"/>
      <c r="N125" s="50"/>
      <c r="O125" s="47"/>
    </row>
    <row r="126" spans="1:15" x14ac:dyDescent="0.3">
      <c r="M126" s="45"/>
      <c r="N126" s="50"/>
      <c r="O126" s="47"/>
    </row>
    <row r="127" spans="1:15" x14ac:dyDescent="0.3">
      <c r="M127" s="45"/>
      <c r="N127" s="50"/>
      <c r="O127" s="47"/>
    </row>
    <row r="128" spans="1:15" x14ac:dyDescent="0.3">
      <c r="M128" s="45"/>
      <c r="N128" s="50"/>
      <c r="O128" s="47"/>
    </row>
    <row r="129" spans="1:15" x14ac:dyDescent="0.3">
      <c r="M129" s="45"/>
      <c r="N129" s="50"/>
      <c r="O129" s="47"/>
    </row>
    <row r="130" spans="1:15" x14ac:dyDescent="0.3">
      <c r="M130" s="45"/>
      <c r="N130" s="50"/>
      <c r="O130" s="47"/>
    </row>
    <row r="131" spans="1:15" ht="19.899999999999999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45"/>
      <c r="N131" s="50"/>
      <c r="O131" s="47"/>
    </row>
    <row r="132" spans="1:15" ht="19.899999999999999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45"/>
      <c r="N132" s="50"/>
      <c r="O132" s="47"/>
    </row>
    <row r="133" spans="1:15" ht="19.899999999999999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45"/>
      <c r="N133" s="50"/>
      <c r="O133" s="47"/>
    </row>
    <row r="134" spans="1:15" ht="19.899999999999999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45"/>
      <c r="N134" s="50"/>
      <c r="O134" s="47"/>
    </row>
    <row r="135" spans="1:15" ht="19.899999999999999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45"/>
      <c r="N135" s="50"/>
      <c r="O135" s="47"/>
    </row>
    <row r="136" spans="1:15" ht="19.899999999999999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45"/>
      <c r="N136" s="50"/>
      <c r="O136" s="47"/>
    </row>
    <row r="137" spans="1:15" ht="19.899999999999999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45"/>
      <c r="N137" s="50"/>
      <c r="O137" s="47"/>
    </row>
    <row r="138" spans="1:15" ht="19.899999999999999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45"/>
      <c r="N138" s="50"/>
      <c r="O138" s="47"/>
    </row>
    <row r="139" spans="1:15" ht="19.899999999999999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45"/>
      <c r="N139" s="50"/>
      <c r="O139" s="47"/>
    </row>
    <row r="140" spans="1:15" ht="19.899999999999999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45"/>
      <c r="N140" s="50"/>
      <c r="O140" s="47"/>
    </row>
    <row r="141" spans="1:15" ht="19.899999999999999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47"/>
      <c r="N141" s="50"/>
      <c r="O141" s="47"/>
    </row>
    <row r="142" spans="1:15" ht="19.899999999999999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47"/>
      <c r="N142" s="50"/>
      <c r="O142" s="47"/>
    </row>
    <row r="143" spans="1:15" ht="19.899999999999999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47"/>
      <c r="N143" s="50"/>
      <c r="O143" s="47"/>
    </row>
    <row r="144" spans="1:15" ht="19.899999999999999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47"/>
      <c r="N144" s="50"/>
      <c r="O144" s="47"/>
    </row>
    <row r="145" spans="1:15" ht="19.899999999999999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47"/>
      <c r="N145" s="50"/>
      <c r="O145" s="47"/>
    </row>
    <row r="146" spans="1:15" ht="19.899999999999999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45"/>
      <c r="N146" s="50"/>
      <c r="O146" s="47"/>
    </row>
    <row r="147" spans="1:15" ht="19.899999999999999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45"/>
      <c r="N147" s="50"/>
      <c r="O147" s="47"/>
    </row>
    <row r="148" spans="1:15" ht="19.899999999999999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45"/>
      <c r="N148" s="50"/>
      <c r="O148" s="47"/>
    </row>
    <row r="149" spans="1:15" ht="19.899999999999999" customHeight="1" x14ac:dyDescent="0.25">
      <c r="L149" s="14"/>
      <c r="M149" s="45"/>
      <c r="N149" s="50"/>
      <c r="O149" s="47"/>
    </row>
    <row r="150" spans="1:15" ht="19.899999999999999" customHeight="1" x14ac:dyDescent="0.25">
      <c r="L150" s="14"/>
      <c r="M150" s="45"/>
      <c r="N150" s="50"/>
      <c r="O150" s="47"/>
    </row>
    <row r="151" spans="1:15" ht="19.899999999999999" customHeight="1" x14ac:dyDescent="0.25">
      <c r="L151" s="14"/>
      <c r="M151" s="45"/>
      <c r="N151" s="50"/>
      <c r="O151" s="47"/>
    </row>
    <row r="152" spans="1:15" ht="19.899999999999999" customHeight="1" x14ac:dyDescent="0.25">
      <c r="L152" s="14"/>
      <c r="M152" s="45"/>
      <c r="N152" s="50"/>
      <c r="O152" s="47"/>
    </row>
    <row r="153" spans="1:15" ht="19.899999999999999" customHeight="1" x14ac:dyDescent="0.25">
      <c r="L153" s="14"/>
      <c r="M153" s="45"/>
      <c r="N153" s="50"/>
      <c r="O153" s="47"/>
    </row>
    <row r="154" spans="1:15" ht="19.899999999999999" customHeight="1" x14ac:dyDescent="0.25">
      <c r="L154" s="14"/>
      <c r="M154" s="45"/>
      <c r="N154" s="50"/>
      <c r="O154" s="47"/>
    </row>
    <row r="155" spans="1:15" ht="19.899999999999999" customHeight="1" x14ac:dyDescent="0.25">
      <c r="L155" s="14"/>
      <c r="M155" s="45"/>
      <c r="N155" s="50"/>
      <c r="O155" s="47"/>
    </row>
    <row r="156" spans="1:15" ht="19.899999999999999" customHeight="1" x14ac:dyDescent="0.25">
      <c r="L156" s="14"/>
      <c r="M156" s="45"/>
      <c r="N156" s="50"/>
      <c r="O156" s="47"/>
    </row>
    <row r="157" spans="1:15" ht="19.899999999999999" customHeight="1" x14ac:dyDescent="0.25">
      <c r="L157" s="14"/>
      <c r="M157" s="45"/>
      <c r="N157" s="50"/>
      <c r="O157" s="47"/>
    </row>
    <row r="158" spans="1:15" ht="19.899999999999999" customHeight="1" x14ac:dyDescent="0.25">
      <c r="L158" s="14"/>
      <c r="M158" s="45"/>
      <c r="N158" s="50"/>
      <c r="O158" s="47"/>
    </row>
    <row r="159" spans="1:15" ht="19.899999999999999" customHeight="1" x14ac:dyDescent="0.25">
      <c r="L159" s="14"/>
      <c r="M159" s="45"/>
      <c r="N159" s="50"/>
      <c r="O159" s="47"/>
    </row>
    <row r="160" spans="1:15" ht="19.899999999999999" customHeight="1" x14ac:dyDescent="0.25">
      <c r="L160" s="14"/>
      <c r="M160" s="45"/>
      <c r="N160" s="50"/>
      <c r="O160" s="47"/>
    </row>
    <row r="161" spans="12:15" ht="19.899999999999999" customHeight="1" x14ac:dyDescent="0.25">
      <c r="L161" s="14"/>
      <c r="M161" s="45"/>
      <c r="N161" s="50"/>
      <c r="O161" s="47"/>
    </row>
    <row r="162" spans="12:15" ht="19.899999999999999" customHeight="1" x14ac:dyDescent="0.25">
      <c r="L162" s="14"/>
      <c r="M162" s="45"/>
      <c r="N162" s="50"/>
      <c r="O162" s="47"/>
    </row>
    <row r="163" spans="12:15" ht="19.899999999999999" customHeight="1" x14ac:dyDescent="0.25">
      <c r="L163" s="14"/>
      <c r="M163" s="45"/>
      <c r="N163" s="50"/>
      <c r="O163" s="47"/>
    </row>
    <row r="164" spans="12:15" ht="19.899999999999999" customHeight="1" x14ac:dyDescent="0.25">
      <c r="L164" s="14"/>
      <c r="M164" s="45"/>
      <c r="N164" s="50"/>
      <c r="O164" s="47"/>
    </row>
  </sheetData>
  <pageMargins left="0.31496062992125984" right="0.31496062992125984" top="0.35433070866141736" bottom="0.35433070866141736" header="0.31496062992125984" footer="0.31496062992125984"/>
  <pageSetup paperSize="9" scale="7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oferty</vt:lpstr>
      <vt:lpstr>spożywcze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inteXPC</dc:creator>
  <cp:lastModifiedBy>SP20 Rybnik</cp:lastModifiedBy>
  <cp:lastPrinted>2025-11-21T10:28:52Z</cp:lastPrinted>
  <dcterms:created xsi:type="dcterms:W3CDTF">2023-11-30T10:39:23Z</dcterms:created>
  <dcterms:modified xsi:type="dcterms:W3CDTF">2025-11-21T11:56:35Z</dcterms:modified>
</cp:coreProperties>
</file>